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tc={1DB2AF94-ED55-4CC4-AD13-9F89F6FFEAF7}</author>
    <author>tc={AA397F8B-8B94-420A-819A-F19C08BA5BC8}</author>
    <author>tc={79F28C20-00A0-477F-BFE0-00A5D4217D3E}</author>
    <author>tc={BEF6C94C-CB73-4355-ADE2-9EF9FF22D241}</author>
    <author>tc={08D5C560-4311-4BDF-AC09-8F91D6156463}</author>
    <author>HP</author>
    <author>tc={6E7E3622-5F27-4534-9345-BC3E4986969C}</author>
  </authors>
  <commentList>
    <comment ref="E165" authorId="0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3位残疾人</t>
        </r>
      </text>
    </comment>
    <comment ref="E168" authorId="1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一位残疾人</t>
        </r>
      </text>
    </comment>
    <comment ref="E173" authorId="2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1残疾</t>
        </r>
      </text>
    </comment>
    <comment ref="C179" authorId="3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低保证户主是其妻子林粉如</t>
        </r>
      </text>
    </comment>
    <comment ref="C180" authorId="4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低保证户主是其妻子王桂芳</t>
        </r>
      </text>
    </comment>
    <comment ref="E187" authorId="5">
      <text>
        <r>
          <rPr>
            <b/>
            <sz val="10"/>
            <rFont val="宋体"/>
            <charset val="134"/>
          </rPr>
          <t>HP:</t>
        </r>
        <r>
          <rPr>
            <sz val="10"/>
            <rFont val="宋体"/>
            <charset val="134"/>
          </rPr>
          <t xml:space="preserve">
其中两位残疾</t>
        </r>
      </text>
    </comment>
    <comment ref="E189" authorId="5">
      <text>
        <r>
          <rPr>
            <b/>
            <sz val="10"/>
            <rFont val="宋体"/>
            <charset val="134"/>
          </rPr>
          <t>HP:</t>
        </r>
        <r>
          <rPr>
            <sz val="10"/>
            <rFont val="宋体"/>
            <charset val="134"/>
          </rPr>
          <t xml:space="preserve">
其中两位残疾</t>
        </r>
      </text>
    </comment>
    <comment ref="E190" authorId="6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其中两位残疾</t>
        </r>
      </text>
    </comment>
  </commentList>
</comments>
</file>

<file path=xl/sharedStrings.xml><?xml version="1.0" encoding="utf-8"?>
<sst xmlns="http://schemas.openxmlformats.org/spreadsheetml/2006/main" count="1052" uniqueCount="537">
  <si>
    <t>2025年度惠来县城镇低收入住房困难家庭租赁补贴补助户信息汇总表</t>
  </si>
  <si>
    <t>序号</t>
  </si>
  <si>
    <t>所在居委会</t>
  </si>
  <si>
    <t>申请人姓名</t>
  </si>
  <si>
    <t>现家庭详细住址</t>
  </si>
  <si>
    <t>家庭人口总数及残疾人口数</t>
  </si>
  <si>
    <t>最低生活保障情况</t>
  </si>
  <si>
    <t>住房状况及人均居住面积（平方米）</t>
  </si>
  <si>
    <t>年人均纯收入（元）</t>
  </si>
  <si>
    <t>梅二</t>
  </si>
  <si>
    <t>方玉聪</t>
  </si>
  <si>
    <t>惠城镇梅二石埕寨21号</t>
  </si>
  <si>
    <t>低保户</t>
  </si>
  <si>
    <t>租赁</t>
  </si>
  <si>
    <t>林妙文</t>
  </si>
  <si>
    <t>惠城镇梅二西关三横巷9之4</t>
  </si>
  <si>
    <t>梅三</t>
  </si>
  <si>
    <t>陈加</t>
  </si>
  <si>
    <t>惠城镇梅三高埕四直巷6之5</t>
  </si>
  <si>
    <t>方元钊</t>
  </si>
  <si>
    <t>惠城镇梅三华埕七直巷5号</t>
  </si>
  <si>
    <t>梅四</t>
  </si>
  <si>
    <t>卓泽锋</t>
  </si>
  <si>
    <t>惠城镇梅四和金寨巷16号</t>
  </si>
  <si>
    <t>英内</t>
  </si>
  <si>
    <t>戎佩娟</t>
  </si>
  <si>
    <t>惠城镇南门大街88-2-603</t>
  </si>
  <si>
    <t>借居</t>
  </si>
  <si>
    <t>方时明</t>
  </si>
  <si>
    <t>惠城镇英内东栅一横巷8号</t>
  </si>
  <si>
    <t>方秋燕</t>
  </si>
  <si>
    <t>惠城镇英内东栅八巷三之一号</t>
  </si>
  <si>
    <t>林立</t>
  </si>
  <si>
    <t>惠城镇水关头一横巷14号</t>
  </si>
  <si>
    <t>洋美</t>
  </si>
  <si>
    <t>林舜娟</t>
  </si>
  <si>
    <t>惠城镇洋美村大港园五横巷3号</t>
  </si>
  <si>
    <t>祚通</t>
  </si>
  <si>
    <t>陈少贤</t>
  </si>
  <si>
    <t>惠城镇祚通祚通街38-1号</t>
  </si>
  <si>
    <t>西二</t>
  </si>
  <si>
    <t>卢佳思</t>
  </si>
  <si>
    <t>惠城镇北郊新村南座8号</t>
  </si>
  <si>
    <t>詹瑞娟</t>
  </si>
  <si>
    <t>惠城镇西二联英园十一巷19号</t>
  </si>
  <si>
    <t>西三</t>
  </si>
  <si>
    <t>方文水</t>
  </si>
  <si>
    <t>惠城镇西三群北五横巷4号</t>
  </si>
  <si>
    <t>方松钦</t>
  </si>
  <si>
    <t>惠城镇西三南门大街一横9号</t>
  </si>
  <si>
    <t>方金妹</t>
  </si>
  <si>
    <t>惠城镇西三高地顶三横巷八号</t>
  </si>
  <si>
    <t>陈婉琳</t>
  </si>
  <si>
    <t>惠城镇祚通街51号</t>
  </si>
  <si>
    <t>林惠婵</t>
  </si>
  <si>
    <t>惠城镇西三牵车直巷49之4</t>
  </si>
  <si>
    <t>方炳泉</t>
  </si>
  <si>
    <t>惠城镇西三南门大街一横7号</t>
  </si>
  <si>
    <t>东安</t>
  </si>
  <si>
    <t>郑晓彬</t>
  </si>
  <si>
    <t>惠城镇东安南门东路108之2-602号</t>
  </si>
  <si>
    <t>林伟勤</t>
  </si>
  <si>
    <t>惠城镇祚通街43号</t>
  </si>
  <si>
    <t>墩高</t>
  </si>
  <si>
    <t>方海美</t>
  </si>
  <si>
    <t>惠城镇墩高园尾庵一直巷4之1</t>
  </si>
  <si>
    <t>南美</t>
  </si>
  <si>
    <t>吴志平</t>
  </si>
  <si>
    <t>惠城镇南美社区南美中巷14之12号</t>
  </si>
  <si>
    <t>西一</t>
  </si>
  <si>
    <t>何瑞兰</t>
  </si>
  <si>
    <t>惠城镇西一坪湖新村路西5横13号</t>
  </si>
  <si>
    <t>方伟杰</t>
  </si>
  <si>
    <t>惠城镇西三文化路八横巷之6号</t>
  </si>
  <si>
    <t>林俊彬</t>
  </si>
  <si>
    <t>惠城镇西三牵车直巷4之2号</t>
  </si>
  <si>
    <t>史永木</t>
  </si>
  <si>
    <t>惠城镇东安大龙园</t>
  </si>
  <si>
    <t>方明辉</t>
  </si>
  <si>
    <t>惠城镇西三林爷宫巷9号</t>
  </si>
  <si>
    <t>谢泽娜</t>
  </si>
  <si>
    <t>惠城镇西三文化路一横巷1之7号</t>
  </si>
  <si>
    <t>赖泽雄</t>
  </si>
  <si>
    <t>惠城镇南美老新兴街16之1号</t>
  </si>
  <si>
    <t>方水军</t>
  </si>
  <si>
    <t>惠城镇祚通祚南六巷7-4号</t>
  </si>
  <si>
    <t>低收入家庭</t>
  </si>
  <si>
    <t>方年弟</t>
  </si>
  <si>
    <t>惠来县惠城镇墩高园尾庵直巷7号</t>
  </si>
  <si>
    <t>方灿生</t>
  </si>
  <si>
    <t>惠来县惠城镇墩高南门大街葵阳花园D幢601房</t>
  </si>
  <si>
    <t>张辉松</t>
  </si>
  <si>
    <t>惠来县惠城镇墩高新兴街115号5楼509</t>
  </si>
  <si>
    <t>方惠珊</t>
  </si>
  <si>
    <t>惠来县惠城镇墩高园尾庵三横巷4号之2</t>
  </si>
  <si>
    <t>平房23.5平方，人均约8平方米</t>
  </si>
  <si>
    <t>戎晓芬</t>
  </si>
  <si>
    <t>惠来县惠城镇墩高寨内二巷9号</t>
  </si>
  <si>
    <t>林美莲</t>
  </si>
  <si>
    <t>惠来县惠城镇墩高双寨门巷24之1号</t>
  </si>
  <si>
    <t>塘边</t>
  </si>
  <si>
    <t>吴晓丹</t>
  </si>
  <si>
    <t>惠来县惠城镇元春西横巷1号</t>
  </si>
  <si>
    <t>方俊香</t>
  </si>
  <si>
    <t>惠来县惠城镇南美南门大街20之6号</t>
  </si>
  <si>
    <t>丛晓琳</t>
  </si>
  <si>
    <t>惠来县惠城镇汽车总站职工宿舍</t>
  </si>
  <si>
    <t>肖赛贤</t>
  </si>
  <si>
    <t>惠来县惠城镇公户南门大街9号</t>
  </si>
  <si>
    <t>方少琼</t>
  </si>
  <si>
    <t>惠来县惠城镇东安村大龙园十三横巷1号三楼</t>
  </si>
  <si>
    <t>方镇莹</t>
  </si>
  <si>
    <t>惠来县惠城镇英内环城东路83号</t>
  </si>
  <si>
    <t>黎振坤</t>
  </si>
  <si>
    <t>惠来县惠城镇英内侨东新村16巷1号</t>
  </si>
  <si>
    <t>蔡炳松</t>
  </si>
  <si>
    <t>惠来县惠城镇英内东栅十六巷1之303之1号</t>
  </si>
  <si>
    <t>方民</t>
  </si>
  <si>
    <t>惠来县惠城镇英内汕仔头一横巷10号</t>
  </si>
  <si>
    <t>危房约30平方，人均约4平方米</t>
  </si>
  <si>
    <t>庄元兴</t>
  </si>
  <si>
    <t>惠来县惠城镇祚通祚南六巷3-1号</t>
  </si>
  <si>
    <t>朱炳贵</t>
  </si>
  <si>
    <t>惠来县惠城镇祚通祚东8巷2号</t>
  </si>
  <si>
    <t>王映华</t>
  </si>
  <si>
    <t>惠来县惠城镇祚通祚东4巷1号</t>
  </si>
  <si>
    <t>王美青</t>
  </si>
  <si>
    <t>惠来县惠城镇祚通祚东三巷5号</t>
  </si>
  <si>
    <t>王铮锐</t>
  </si>
  <si>
    <t>惠来县惠城镇英内汕仔头直巷12巷</t>
  </si>
  <si>
    <t>庄贝镟</t>
  </si>
  <si>
    <t>惠来县惠城镇东安村大龙园十二横巷11号之1号</t>
  </si>
  <si>
    <t>张仕岳</t>
  </si>
  <si>
    <t>惠来县惠城镇东安南门东路110-1-8号</t>
  </si>
  <si>
    <t>东郊</t>
  </si>
  <si>
    <t>翁冬青</t>
  </si>
  <si>
    <t>惠来县惠城镇东郊东郊二横巷6-3号</t>
  </si>
  <si>
    <t>陈泽祥</t>
  </si>
  <si>
    <t>惠来县惠城镇西三牵车直巷42之2号</t>
  </si>
  <si>
    <t>余丹娜</t>
  </si>
  <si>
    <t>惠来县惠城镇西三环城西路92之6之1号</t>
  </si>
  <si>
    <t>唐少卿</t>
  </si>
  <si>
    <t>惠来县惠城镇文化路44之32号</t>
  </si>
  <si>
    <t>梅一</t>
  </si>
  <si>
    <t>庄娟妹</t>
  </si>
  <si>
    <t>惠来县惠城镇梅一广鸣路35号</t>
  </si>
  <si>
    <t>莫秀丹</t>
  </si>
  <si>
    <t>惠来县惠城镇梅一新村九直巷18号</t>
  </si>
  <si>
    <t>方国安</t>
  </si>
  <si>
    <t>惠来县惠城镇梅二后街中巷27号</t>
  </si>
  <si>
    <t>王汉松</t>
  </si>
  <si>
    <t>惠来县惠城镇梅二惠西路231之4号</t>
  </si>
  <si>
    <t>特困户</t>
  </si>
  <si>
    <t>精神病患者  无固定住房</t>
  </si>
  <si>
    <t>方秀珠</t>
  </si>
  <si>
    <t>惠来县惠城镇梅二后店街26号</t>
  </si>
  <si>
    <t>蔡克生</t>
  </si>
  <si>
    <t>惠来县惠城镇梅二西关三横巷13之1号</t>
  </si>
  <si>
    <t>方秋波</t>
  </si>
  <si>
    <t>惠来县惠城镇梅三高埕一直巷23号</t>
  </si>
  <si>
    <t>方宝</t>
  </si>
  <si>
    <t>惠来县惠城镇梅三高埕六直巷8号</t>
  </si>
  <si>
    <t>蔡原钰</t>
  </si>
  <si>
    <t>惠来县惠城镇梅四南栅池巷13号</t>
  </si>
  <si>
    <t>张遂弟</t>
  </si>
  <si>
    <t>惠来县惠城镇英内后山仔32号</t>
  </si>
  <si>
    <t>方俊慧</t>
  </si>
  <si>
    <t>惠来县惠城镇英内环城东路五横巷8之1号</t>
  </si>
  <si>
    <t>吴燕清</t>
  </si>
  <si>
    <t>惠来县惠城镇西一坪湖新村路东七横巷10号</t>
  </si>
  <si>
    <t>元春</t>
  </si>
  <si>
    <t>方海英</t>
  </si>
  <si>
    <t>惠城镇元春方厝巷
17号</t>
  </si>
  <si>
    <t>黄炳钦</t>
  </si>
  <si>
    <t>惠来县城祚通街14号</t>
  </si>
  <si>
    <t>胡展荣</t>
  </si>
  <si>
    <t>惠来县惠城镇东安东门街15号</t>
  </si>
  <si>
    <t>方美玲</t>
  </si>
  <si>
    <t>惠来县惠城镇梅四梅花宫直巷21之3号</t>
  </si>
  <si>
    <t>黄飞鹏</t>
  </si>
  <si>
    <t>惠来县惠东陇镇寄陇村雅思学校后面</t>
  </si>
  <si>
    <t>低保边缘对象</t>
  </si>
  <si>
    <t>方文勤</t>
  </si>
  <si>
    <t>惠来县惠城镇梅二后店街8号</t>
  </si>
  <si>
    <t>方振</t>
  </si>
  <si>
    <t>惠来县惠城镇梅四宫仔前一直巷2之2号</t>
  </si>
  <si>
    <t>柯秀桃</t>
  </si>
  <si>
    <t>陈娟弟</t>
  </si>
  <si>
    <t>惠来县惠城镇英内侨东新村二横巷6号</t>
  </si>
  <si>
    <t>吴少迎</t>
  </si>
  <si>
    <t>惠来县惠城镇英内大池墘四巷2之2号</t>
  </si>
  <si>
    <t>方润东</t>
  </si>
  <si>
    <t>惠来县惠城镇英内教育路20之1号</t>
  </si>
  <si>
    <t>鲁秋香</t>
  </si>
  <si>
    <t>惠来县惠城镇祚通祚通街42号</t>
  </si>
  <si>
    <t>低保边缘</t>
  </si>
  <si>
    <t>危房约30平方，人均约7平方米</t>
  </si>
  <si>
    <t>方抱弟</t>
  </si>
  <si>
    <t>惠来县惠城镇祚通祚通街48号</t>
  </si>
  <si>
    <t>王森平</t>
  </si>
  <si>
    <t>惠来县惠城镇祚通祚通四巷14号</t>
  </si>
  <si>
    <t>方细玲</t>
  </si>
  <si>
    <t>惠来县惠城镇西二石狮巷10之4号</t>
  </si>
  <si>
    <t>林瑞青</t>
  </si>
  <si>
    <t>惠来县惠城镇西二石狮巷15之20号</t>
  </si>
  <si>
    <t>方富绒</t>
  </si>
  <si>
    <t>惠来县惠城镇西三环城西路84之7号</t>
  </si>
  <si>
    <t>王廷光</t>
  </si>
  <si>
    <t>惠来县惠城镇南美新兴街10之3号</t>
  </si>
  <si>
    <t>翁雪慧</t>
  </si>
  <si>
    <t>惠来县惠城镇南美新南三直巷19号</t>
  </si>
  <si>
    <t>王俊财</t>
  </si>
  <si>
    <t>惠来县惠城镇东郊东郊一横巷2号</t>
  </si>
  <si>
    <t>柯鸿彬</t>
  </si>
  <si>
    <t>惠来县惠城镇东郊东湖新村一横巷5号</t>
  </si>
  <si>
    <t>华群</t>
  </si>
  <si>
    <t>方瑞芬</t>
  </si>
  <si>
    <t>惠来县惠城镇华群蓬莱东六街D区六栋302号</t>
  </si>
  <si>
    <t>许贞伟</t>
  </si>
  <si>
    <t>惠来县惠城镇元春高厝巷16之2号</t>
  </si>
  <si>
    <t>郭子丹</t>
  </si>
  <si>
    <t>惠来县惠城镇西二双宫直巷60号</t>
  </si>
  <si>
    <t>方彬</t>
  </si>
  <si>
    <t>惠来县惠城镇梅三华埕七直巷5号</t>
  </si>
  <si>
    <t>私有</t>
  </si>
  <si>
    <t>林志奕</t>
  </si>
  <si>
    <t>惠来县惠城镇墩高南园新村六巷11号之一</t>
  </si>
  <si>
    <t>租凭</t>
  </si>
  <si>
    <t>方映珊</t>
  </si>
  <si>
    <t>惠来县惠城镇墩高陈厝前巷15号</t>
  </si>
  <si>
    <t>林永强</t>
  </si>
  <si>
    <t>惠来县惠城镇南美地尾娘巷26号501房</t>
  </si>
  <si>
    <t>孔惠生</t>
  </si>
  <si>
    <t>惠来县惠城镇南美南美南巷16号</t>
  </si>
  <si>
    <t>方梓涛</t>
  </si>
  <si>
    <t>惠来县惠城镇西三文化路八横巷9之2号</t>
  </si>
  <si>
    <t>陈良满</t>
  </si>
  <si>
    <t>惠来县惠城镇南美环城西路27号</t>
  </si>
  <si>
    <t>李瑞华</t>
  </si>
  <si>
    <t>惠来县惠城镇墩高双寨门直巷20号</t>
  </si>
  <si>
    <t>方婵群</t>
  </si>
  <si>
    <t>惠来县惠城镇墩高园尾庵三横巷2号</t>
  </si>
  <si>
    <t>林锦喜</t>
  </si>
  <si>
    <t>惠来县惠城镇西三牵牛横巷13之2号</t>
  </si>
  <si>
    <t>曾俊彬</t>
  </si>
  <si>
    <t>惠来县惠城镇英内教育路87号</t>
  </si>
  <si>
    <t>詹惠敏</t>
  </si>
  <si>
    <t>惠来县惠城镇南美惠东路90之314号</t>
  </si>
  <si>
    <t>杨志君</t>
  </si>
  <si>
    <t>惠来县惠城镇梅二后店街1号</t>
  </si>
  <si>
    <t>杨志雄</t>
  </si>
  <si>
    <t>方香兰</t>
  </si>
  <si>
    <t>惠来县惠城镇西二联群二横巷1之8号</t>
  </si>
  <si>
    <t>吴宝珍</t>
  </si>
  <si>
    <t>惠来县惠城镇西二双宫直巷7号</t>
  </si>
  <si>
    <t>刘秋妹</t>
  </si>
  <si>
    <t>惠来县惠城镇梅二梅西新村八横巷1号</t>
  </si>
  <si>
    <t>朱木爱</t>
  </si>
  <si>
    <t>惠来县惠城镇祚通祚通三巷27号5楼</t>
  </si>
  <si>
    <t>谢淑慧</t>
  </si>
  <si>
    <t>黄美兰</t>
  </si>
  <si>
    <t>惠来县惠城镇祚通五巷25号</t>
  </si>
  <si>
    <t>陈永梅</t>
  </si>
  <si>
    <t>惠来县惠城镇英内学井二横巷4之5号</t>
  </si>
  <si>
    <t>翁佩文</t>
  </si>
  <si>
    <t>惠来县惠城镇英内环城东路20之1号</t>
  </si>
  <si>
    <t>方文忠</t>
  </si>
  <si>
    <t>惠来县惠城镇梅三高堤一巷35号</t>
  </si>
  <si>
    <t>华堡</t>
  </si>
  <si>
    <t>叶廷华</t>
  </si>
  <si>
    <t>惠来县华湖镇华堡居委华雷路4号</t>
  </si>
  <si>
    <t>柯映玉</t>
  </si>
  <si>
    <t>惠来县华湖镇堡内管区寨内村</t>
  </si>
  <si>
    <t>方彩燕</t>
  </si>
  <si>
    <t>惠来县华湖镇东福管区八直三横巷8号</t>
  </si>
  <si>
    <t>高木辉</t>
  </si>
  <si>
    <t>惠来县华湖镇华堡居委华雷路一横巷2号</t>
  </si>
  <si>
    <t>方美芬</t>
  </si>
  <si>
    <t>惠来县华湖镇华堡居委华雷路顶园1号</t>
  </si>
  <si>
    <t>高映珊</t>
  </si>
  <si>
    <t>惠来县华湖镇华谢村华益西一横巷1号</t>
  </si>
  <si>
    <t>葵中</t>
  </si>
  <si>
    <t>黄清爱</t>
  </si>
  <si>
    <t>东陇镇葵中居委会杨厝43号之2</t>
  </si>
  <si>
    <t>隆江镇江城社区</t>
  </si>
  <si>
    <t>张佩娇</t>
  </si>
  <si>
    <t>隆江镇黄洋村二区五横巷4号</t>
  </si>
  <si>
    <t>借居，人均16㎡</t>
  </si>
  <si>
    <t>隆江镇关镇社区</t>
  </si>
  <si>
    <t>朱和水</t>
  </si>
  <si>
    <t>隆江镇凤红村</t>
  </si>
  <si>
    <t>借居，人均12.5㎡</t>
  </si>
  <si>
    <t>陈婵云</t>
  </si>
  <si>
    <t>隆江镇隆湖南村九巷28号</t>
  </si>
  <si>
    <t>借居，人均13㎡</t>
  </si>
  <si>
    <t>方木盛</t>
  </si>
  <si>
    <t>隆江镇关镇居委桶铺街11号</t>
  </si>
  <si>
    <t>借居，人均6.75㎡</t>
  </si>
  <si>
    <t>隆江镇
关镇社区</t>
  </si>
  <si>
    <t>张秀娟</t>
  </si>
  <si>
    <t>隆江镇城内社南大巷6号</t>
  </si>
  <si>
    <t>租房，人均14㎡</t>
  </si>
  <si>
    <t>隆江镇
江城社区</t>
  </si>
  <si>
    <t>黄美卿</t>
  </si>
  <si>
    <t>隆江镇打铁街95号</t>
  </si>
  <si>
    <t>租房，人均9.3㎡</t>
  </si>
  <si>
    <t>林锦霞</t>
  </si>
  <si>
    <t>隆江镇竹新村后六巷11号</t>
  </si>
  <si>
    <t>租房，人均10㎡</t>
  </si>
  <si>
    <t>隆江镇新
容社区</t>
  </si>
  <si>
    <t>张灿源</t>
  </si>
  <si>
    <t>隆江镇新容居委新寨二巷2号</t>
  </si>
  <si>
    <t>方健鹏</t>
  </si>
  <si>
    <t>隆江镇关镇居委永兴巷1号</t>
  </si>
  <si>
    <t>租房，人均12.5㎡</t>
  </si>
  <si>
    <t xml:space="preserve">神泉镇南
华社区
</t>
  </si>
  <si>
    <t>林振涛</t>
  </si>
  <si>
    <t>池田二巷1号</t>
  </si>
  <si>
    <t>租赁，人均8㎡</t>
  </si>
  <si>
    <t>神泉镇北
门社区</t>
  </si>
  <si>
    <t>许宇煌</t>
  </si>
  <si>
    <t>北门大巷36之3号</t>
  </si>
  <si>
    <t>借居，人均14㎡</t>
  </si>
  <si>
    <t>神泉镇
南华社区</t>
  </si>
  <si>
    <t>黄伟京</t>
  </si>
  <si>
    <r>
      <rPr>
        <sz val="10"/>
        <color theme="1"/>
        <rFont val="宋体"/>
        <charset val="134"/>
        <scheme val="minor"/>
      </rPr>
      <t>竹仔巷</t>
    </r>
    <r>
      <rPr>
        <sz val="10"/>
        <color theme="1"/>
        <rFont val="宋体"/>
        <charset val="0"/>
        <scheme val="minor"/>
      </rPr>
      <t>74</t>
    </r>
    <r>
      <rPr>
        <sz val="10"/>
        <color theme="1"/>
        <rFont val="宋体"/>
        <charset val="134"/>
        <scheme val="minor"/>
      </rPr>
      <t>之</t>
    </r>
    <r>
      <rPr>
        <sz val="10"/>
        <color theme="1"/>
        <rFont val="宋体"/>
        <charset val="0"/>
        <scheme val="minor"/>
      </rPr>
      <t>4</t>
    </r>
    <r>
      <rPr>
        <sz val="10"/>
        <color theme="1"/>
        <rFont val="宋体"/>
        <charset val="134"/>
        <scheme val="minor"/>
      </rPr>
      <t>号</t>
    </r>
  </si>
  <si>
    <t>租赁，人均16㎡</t>
  </si>
  <si>
    <t>神泉镇
北门社区</t>
  </si>
  <si>
    <t>林涵智</t>
  </si>
  <si>
    <t>高楼一巷7之2号</t>
  </si>
  <si>
    <t>周佩芬</t>
  </si>
  <si>
    <t>后港三巷14号</t>
  </si>
  <si>
    <t>低保 残疾</t>
  </si>
  <si>
    <t>继承，人均6㎡</t>
  </si>
  <si>
    <t>吴雄弟</t>
  </si>
  <si>
    <t>大兴街104之3号</t>
  </si>
  <si>
    <t>陈瑞明</t>
  </si>
  <si>
    <t>大兴街14之1号</t>
  </si>
  <si>
    <t>继承，人均5㎡</t>
  </si>
  <si>
    <t>林巧娥</t>
  </si>
  <si>
    <t>中兴街46号</t>
  </si>
  <si>
    <t>方钦波</t>
  </si>
  <si>
    <t>东峰路40号</t>
  </si>
  <si>
    <t>租赁，人均10㎡</t>
  </si>
  <si>
    <t>许玮文</t>
  </si>
  <si>
    <t>塔盘十八巷12之1</t>
  </si>
  <si>
    <t>许坤泉</t>
  </si>
  <si>
    <t>沟古巷31号</t>
  </si>
  <si>
    <t>租赁，人均7㎡</t>
  </si>
  <si>
    <t>许永顺</t>
  </si>
  <si>
    <t>北门市场西侧内29</t>
  </si>
  <si>
    <t>租赁，人均5㎡</t>
  </si>
  <si>
    <t>黄增元</t>
  </si>
  <si>
    <t>东峰10巷15号</t>
  </si>
  <si>
    <t>租赁，人均6㎡</t>
  </si>
  <si>
    <t>刘淑玲</t>
  </si>
  <si>
    <t>东峰市场二楼</t>
  </si>
  <si>
    <t>租赁，人均12.5㎡</t>
  </si>
  <si>
    <t>许瑞林</t>
  </si>
  <si>
    <t>洋尾管区湖新村十三</t>
  </si>
  <si>
    <t>房娟慧</t>
  </si>
  <si>
    <t>东峰五巷吧之二号</t>
  </si>
  <si>
    <t>租赁，人均9.5㎡</t>
  </si>
  <si>
    <t>林金玉</t>
  </si>
  <si>
    <t>租赁，人均12㎡</t>
  </si>
  <si>
    <t>胡庆福</t>
  </si>
  <si>
    <r>
      <rPr>
        <sz val="10"/>
        <color theme="1"/>
        <rFont val="宋体"/>
        <charset val="134"/>
        <scheme val="minor"/>
      </rPr>
      <t>贝灰楼二栋东梯</t>
    </r>
    <r>
      <rPr>
        <sz val="10"/>
        <color theme="1"/>
        <rFont val="宋体"/>
        <charset val="0"/>
        <scheme val="minor"/>
      </rPr>
      <t>301</t>
    </r>
  </si>
  <si>
    <t>黄好</t>
  </si>
  <si>
    <t>大兴街10号</t>
  </si>
  <si>
    <t>低保 五保</t>
  </si>
  <si>
    <t>租赁，人均15㎡</t>
  </si>
  <si>
    <t>朱木荣</t>
  </si>
  <si>
    <t>北门后港五巷8号</t>
  </si>
  <si>
    <t>吴烁苗</t>
  </si>
  <si>
    <t>北门后港三巷7号</t>
  </si>
  <si>
    <t>低保 孤儿</t>
  </si>
  <si>
    <t>寄养</t>
  </si>
  <si>
    <t>曾冬卫</t>
  </si>
  <si>
    <t>水井新村10巷7号</t>
  </si>
  <si>
    <t>租赁，人均8.6㎡</t>
  </si>
  <si>
    <t>连海坤</t>
  </si>
  <si>
    <t>流沙南草洋村55栋104</t>
  </si>
  <si>
    <t>租赁，人均42㎡</t>
  </si>
  <si>
    <t>陈少蓉</t>
  </si>
  <si>
    <t>玉华路东风市场308号</t>
  </si>
  <si>
    <t>低保</t>
  </si>
  <si>
    <t>张海兰</t>
  </si>
  <si>
    <r>
      <rPr>
        <sz val="10"/>
        <color theme="1"/>
        <rFont val="宋体"/>
        <charset val="134"/>
      </rPr>
      <t>新兴路</t>
    </r>
    <r>
      <rPr>
        <sz val="10"/>
        <color theme="1"/>
        <rFont val="Calibri"/>
        <charset val="134"/>
      </rPr>
      <t>155</t>
    </r>
    <r>
      <rPr>
        <sz val="10"/>
        <color theme="1"/>
        <rFont val="宋体"/>
        <charset val="134"/>
      </rPr>
      <t>号</t>
    </r>
  </si>
  <si>
    <t>低收入</t>
  </si>
  <si>
    <t>借住，人均45㎡</t>
  </si>
  <si>
    <t>程丽丽</t>
  </si>
  <si>
    <t>东锋10巷24号</t>
  </si>
  <si>
    <t xml:space="preserve">低保 </t>
  </si>
  <si>
    <t>租赁，人均11㎡</t>
  </si>
  <si>
    <t>王楚云</t>
  </si>
  <si>
    <t>东峰一巷15之1号</t>
  </si>
  <si>
    <t>许丽华</t>
  </si>
  <si>
    <t>东峰路68之4号</t>
  </si>
  <si>
    <t>许镇涛</t>
  </si>
  <si>
    <t>神泉镇甘泉路71号</t>
  </si>
  <si>
    <t>城东</t>
  </si>
  <si>
    <t>陈扁头</t>
  </si>
  <si>
    <t>广东省惠来县靖海镇城东居委
大中街163之42号</t>
  </si>
  <si>
    <t>28㎡</t>
  </si>
  <si>
    <t>黄庆生</t>
  </si>
  <si>
    <t>广东省惠来县靖海镇城东居委南振七横巷4之4号</t>
  </si>
  <si>
    <t>无房</t>
  </si>
  <si>
    <t>元少妹</t>
  </si>
  <si>
    <t>广东省惠来县靖海镇城东居委
灰窑头路6号</t>
  </si>
  <si>
    <t>黄庆义</t>
  </si>
  <si>
    <t>广东省惠来县靖海镇城东居委南鸿七横巷1之2号</t>
  </si>
  <si>
    <t>史遂妹</t>
  </si>
  <si>
    <t>广东省惠来县靖海镇城东居委东大街二横巷7之5号</t>
  </si>
  <si>
    <t>奚美贤</t>
  </si>
  <si>
    <t>广东省惠来县靖海镇城东居委南东中巷10之7号</t>
  </si>
  <si>
    <t>林海佛</t>
  </si>
  <si>
    <t>广东省惠来县靖海镇城东居委
龙江井巷9之1号</t>
  </si>
  <si>
    <t>胡命坤</t>
  </si>
  <si>
    <t>广东省惠来县靖海镇城东居委
大中街163之32号</t>
  </si>
  <si>
    <t>五保</t>
  </si>
  <si>
    <t>元焕松</t>
  </si>
  <si>
    <t>广东省惠来县靖海镇城东居委
龙江井巷3之1号</t>
  </si>
  <si>
    <t>靖海镇
城西</t>
  </si>
  <si>
    <t>方松波</t>
  </si>
  <si>
    <t>靖海镇城西居委草街大巷
40之8号</t>
  </si>
  <si>
    <t>残疾人</t>
  </si>
  <si>
    <t>史镇轩</t>
  </si>
  <si>
    <t>靖海城西居委草街大巷
34之10号</t>
  </si>
  <si>
    <t>曾金坤</t>
  </si>
  <si>
    <t>靖海城西居委城西三横巷3号</t>
  </si>
  <si>
    <t>史少娟</t>
  </si>
  <si>
    <t>靖海城西居委西南城脚三横巷
1之5号</t>
  </si>
  <si>
    <t>陈春玲</t>
  </si>
  <si>
    <t>靖海城西居委路南七横巷1号</t>
  </si>
  <si>
    <t>陈新春</t>
  </si>
  <si>
    <t>黄炳文</t>
  </si>
  <si>
    <t>靖海城西居委中西大巷一横巷
1之8号</t>
  </si>
  <si>
    <t>曾维振</t>
  </si>
  <si>
    <t>靖海城西居委箭场大巷三横巷
1之2号</t>
  </si>
  <si>
    <t>戎正洁</t>
  </si>
  <si>
    <t>靖海城西居委西仁街一横巷
18号3号</t>
  </si>
  <si>
    <t>曾浩鹏</t>
  </si>
  <si>
    <t>靖海城西居委开宗巷1之13号</t>
  </si>
  <si>
    <t>靖海镇
城东</t>
  </si>
  <si>
    <t>林鹏</t>
  </si>
  <si>
    <t>靖海城东居委大中街
159之48号</t>
  </si>
  <si>
    <t>林中沛</t>
  </si>
  <si>
    <t>靖海城东居委北东城脚
5之7号</t>
  </si>
  <si>
    <t>靖海镇城东</t>
  </si>
  <si>
    <t>林惜玉</t>
  </si>
  <si>
    <t>惠来县靖海镇城东居委龙江井巷9之10号</t>
  </si>
  <si>
    <t>人均10㎡</t>
  </si>
  <si>
    <t>陈晓琴</t>
  </si>
  <si>
    <t>惠来县靖海城东居委南东城脚16之2号</t>
  </si>
  <si>
    <t>林敏璇</t>
  </si>
  <si>
    <t>惠来县靖海城东居委米街一横巷1之1号</t>
  </si>
  <si>
    <t>元佳冰</t>
  </si>
  <si>
    <t>惠来县靖海城东居委北东大街54号之5号</t>
  </si>
  <si>
    <t>人均7㎡</t>
  </si>
  <si>
    <t>元楚云</t>
  </si>
  <si>
    <t>惠来县靖海城东居委南东巷2之2号</t>
  </si>
  <si>
    <t>人均6.6㎡</t>
  </si>
  <si>
    <t>郭晓东</t>
  </si>
  <si>
    <t>惠来县靖海城东居委南东中巷18之13号</t>
  </si>
  <si>
    <t>人均7.6㎡</t>
  </si>
  <si>
    <t>靖海镇城西</t>
  </si>
  <si>
    <t>林晓羽</t>
  </si>
  <si>
    <t>惠来县靖海城西居委草街大巷28之3号</t>
  </si>
  <si>
    <t>陈福宏</t>
  </si>
  <si>
    <t>惠来县靖海城西居委南西城脚7之16号</t>
  </si>
  <si>
    <t>人均8㎡</t>
  </si>
  <si>
    <t>曾子铎</t>
  </si>
  <si>
    <t>惠来县靖海城西居委北西城脚5之2号</t>
  </si>
  <si>
    <t>柯婉慧</t>
  </si>
  <si>
    <t>惠来县靖海城西居委中西城脚9号</t>
  </si>
  <si>
    <t>人均6.25㎡</t>
  </si>
  <si>
    <t>周田镇周山</t>
  </si>
  <si>
    <t>詹淑玲</t>
  </si>
  <si>
    <t>惠来县周田镇周山居委前湖市场
西街35之2号</t>
  </si>
  <si>
    <t>陈木生</t>
  </si>
  <si>
    <t>惠来县周田镇周山居委新新厝围一巷2号</t>
  </si>
  <si>
    <t>葵潭镇长春</t>
  </si>
  <si>
    <t>钟丽娜</t>
  </si>
  <si>
    <t>惠来县葵春居委会文化路南四巷11号</t>
  </si>
  <si>
    <t>自有产权。人均17.㎡</t>
  </si>
  <si>
    <t>葵潭镇吉成</t>
  </si>
  <si>
    <t>黄建生</t>
  </si>
  <si>
    <t>惠来县葵潭镇牛头门楼三横巷1号</t>
  </si>
  <si>
    <t>借居，人均7㎡</t>
  </si>
  <si>
    <t>黄锡辉</t>
  </si>
  <si>
    <t>惠来县葵潭镇葵吉居委祠堂脚14号之1</t>
  </si>
  <si>
    <t>自有产权。人均26㎡</t>
  </si>
  <si>
    <t>葵潭镇葵春</t>
  </si>
  <si>
    <t>黄贞坤</t>
  </si>
  <si>
    <t>惠来县葵潭镇葵春兴门里六巷16号</t>
  </si>
  <si>
    <t>借居，人均12㎡</t>
  </si>
  <si>
    <t>庄荣国</t>
  </si>
  <si>
    <t>惠来县葵潭镇葵吉居委会江合内6号</t>
  </si>
  <si>
    <t>葵潭镇玄武</t>
  </si>
  <si>
    <t>吴世创</t>
  </si>
  <si>
    <t>惠来县葵潭镇玄武梅园苑二巷11号</t>
  </si>
  <si>
    <t>自有产权。人均10㎡</t>
  </si>
  <si>
    <t>林炳浩</t>
  </si>
  <si>
    <t>惠来县葵潭镇玄武村荔园苑南4巷26号</t>
  </si>
  <si>
    <t>侨东</t>
  </si>
  <si>
    <t>陈素强</t>
  </si>
  <si>
    <t>惠来县侨园镇侨东社区侨中二巷15号</t>
  </si>
  <si>
    <t>五保户</t>
  </si>
  <si>
    <t>廖雪琴</t>
  </si>
  <si>
    <t>惠来县侨园镇一居委侨东五巷17号</t>
  </si>
  <si>
    <t>自有产权，人均17.5m2</t>
  </si>
  <si>
    <t>罗小龙</t>
  </si>
  <si>
    <t>惠来县侨园镇一居委侨西九巷26号</t>
  </si>
  <si>
    <t>自有产权，人均8m2</t>
  </si>
  <si>
    <t>黄汉彬</t>
  </si>
  <si>
    <t>惠来县侨园镇詹厝葛村东片91号</t>
  </si>
  <si>
    <t>借居，人均35m2</t>
  </si>
  <si>
    <t>付能荣</t>
  </si>
  <si>
    <t>惠来县侨园镇一居委石牌一号之一</t>
  </si>
  <si>
    <t>自有产权，人均28m2</t>
  </si>
  <si>
    <t>陈木青</t>
  </si>
  <si>
    <t>惠来县侨园镇一居委单身户212号</t>
  </si>
  <si>
    <t>自有产权，人均20m2</t>
  </si>
  <si>
    <t>陈伊凡</t>
  </si>
  <si>
    <t>惠来县侨园镇一居委小学教学区12号</t>
  </si>
  <si>
    <t>借居，人均11m2</t>
  </si>
  <si>
    <t>侨新</t>
  </si>
  <si>
    <t>许坤木</t>
  </si>
  <si>
    <t>惠来县侨园镇侨新社区岭门点四巷6号</t>
  </si>
  <si>
    <t>自有产权，人均12.5m2</t>
  </si>
  <si>
    <t>侨南</t>
  </si>
  <si>
    <t>陆铭梅</t>
  </si>
  <si>
    <t>惠来县侨园镇侨东社区帝苑小区安居房二B栋二梯302房</t>
  </si>
  <si>
    <t>共有产权，人均10.7m2</t>
  </si>
  <si>
    <t>合计</t>
  </si>
  <si>
    <t>211户</t>
  </si>
  <si>
    <t>备注：2025年1月--12月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</si>
</sst>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Calibri"/>
      <charset val="134"/>
    </font>
    <font>
      <sz val="10"/>
      <color theme="1"/>
      <name val="宋体"/>
      <charset val="0"/>
      <scheme val="minor"/>
    </font>
    <font>
      <sz val="10"/>
      <name val="宋体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3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4">
      <alignment vertical="center"/>
    </xf>
    <xf numFmtId="0" fontId="15" fillId="0" borderId="4">
      <alignment vertical="center"/>
    </xf>
    <xf numFmtId="0" fontId="16" fillId="0" borderId="5">
      <alignment vertical="center"/>
    </xf>
    <xf numFmtId="0" fontId="16" fillId="0" borderId="0">
      <alignment vertical="center"/>
    </xf>
    <xf numFmtId="0" fontId="17" fillId="4" borderId="6">
      <alignment vertical="center"/>
    </xf>
    <xf numFmtId="0" fontId="18" fillId="5" borderId="7">
      <alignment vertical="center"/>
    </xf>
    <xf numFmtId="0" fontId="19" fillId="5" borderId="6">
      <alignment vertical="center"/>
    </xf>
    <xf numFmtId="0" fontId="20" fillId="6" borderId="8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29"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5"/>
  <sheetViews>
    <sheetView tabSelected="1" workbookViewId="0">
      <selection activeCell="M6" sqref="M6"/>
    </sheetView>
  </sheetViews>
  <sheetFormatPr defaultColWidth="9" defaultRowHeight="13.5" outlineLevelCol="7"/>
  <cols>
    <col min="1" max="1" width="5.63333333333333" style="1" customWidth="1"/>
    <col min="2" max="2" width="10.5" style="1" customWidth="1"/>
    <col min="3" max="3" width="10.375" style="1" customWidth="1"/>
    <col min="4" max="4" width="27.75" style="1" customWidth="1"/>
    <col min="5" max="5" width="8.13333333333333" style="1" customWidth="1"/>
    <col min="6" max="6" width="8.5" style="1" customWidth="1"/>
    <col min="7" max="7" width="10.625" style="1" customWidth="1"/>
    <col min="8" max="8" width="8" style="1" customWidth="1"/>
    <col min="9" max="16384" width="9" style="1"/>
  </cols>
  <sheetData>
    <row r="1" s="1" customFormat="1" ht="44.1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72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2" customFormat="1" ht="35" customHeight="1" spans="1:8">
      <c r="A3" s="10">
        <v>1</v>
      </c>
      <c r="B3" s="11" t="s">
        <v>9</v>
      </c>
      <c r="C3" s="11" t="s">
        <v>10</v>
      </c>
      <c r="D3" s="11" t="s">
        <v>11</v>
      </c>
      <c r="E3" s="11">
        <v>6</v>
      </c>
      <c r="F3" s="11" t="s">
        <v>12</v>
      </c>
      <c r="G3" s="11" t="s">
        <v>13</v>
      </c>
      <c r="H3" s="11">
        <v>1400</v>
      </c>
    </row>
    <row r="4" s="2" customFormat="1" ht="35" customHeight="1" spans="1:8">
      <c r="A4" s="10">
        <v>2</v>
      </c>
      <c r="B4" s="11" t="s">
        <v>9</v>
      </c>
      <c r="C4" s="11" t="s">
        <v>14</v>
      </c>
      <c r="D4" s="11" t="s">
        <v>15</v>
      </c>
      <c r="E4" s="11">
        <v>4</v>
      </c>
      <c r="F4" s="11" t="s">
        <v>12</v>
      </c>
      <c r="G4" s="11" t="s">
        <v>13</v>
      </c>
      <c r="H4" s="12">
        <v>2004</v>
      </c>
    </row>
    <row r="5" s="2" customFormat="1" ht="35" customHeight="1" spans="1:8">
      <c r="A5" s="10">
        <v>3</v>
      </c>
      <c r="B5" s="11" t="s">
        <v>16</v>
      </c>
      <c r="C5" s="11" t="s">
        <v>17</v>
      </c>
      <c r="D5" s="11" t="s">
        <v>18</v>
      </c>
      <c r="E5" s="11">
        <v>5</v>
      </c>
      <c r="F5" s="11" t="s">
        <v>12</v>
      </c>
      <c r="G5" s="11">
        <v>3.8</v>
      </c>
      <c r="H5" s="12">
        <v>1980</v>
      </c>
    </row>
    <row r="6" s="2" customFormat="1" ht="35" customHeight="1" spans="1:8">
      <c r="A6" s="10">
        <v>4</v>
      </c>
      <c r="B6" s="11" t="s">
        <v>16</v>
      </c>
      <c r="C6" s="11" t="s">
        <v>19</v>
      </c>
      <c r="D6" s="11" t="s">
        <v>20</v>
      </c>
      <c r="E6" s="11">
        <v>2</v>
      </c>
      <c r="F6" s="11" t="s">
        <v>12</v>
      </c>
      <c r="G6" s="11" t="s">
        <v>13</v>
      </c>
      <c r="H6" s="11">
        <v>3180</v>
      </c>
    </row>
    <row r="7" s="2" customFormat="1" ht="35" customHeight="1" spans="1:8">
      <c r="A7" s="10">
        <v>5</v>
      </c>
      <c r="B7" s="11" t="s">
        <v>21</v>
      </c>
      <c r="C7" s="11" t="s">
        <v>22</v>
      </c>
      <c r="D7" s="11" t="s">
        <v>23</v>
      </c>
      <c r="E7" s="11">
        <v>3</v>
      </c>
      <c r="F7" s="11" t="s">
        <v>12</v>
      </c>
      <c r="G7" s="11" t="s">
        <v>13</v>
      </c>
      <c r="H7" s="13">
        <v>2120</v>
      </c>
    </row>
    <row r="8" s="2" customFormat="1" ht="35" customHeight="1" spans="1:8">
      <c r="A8" s="10">
        <v>6</v>
      </c>
      <c r="B8" s="11" t="s">
        <v>24</v>
      </c>
      <c r="C8" s="11" t="s">
        <v>25</v>
      </c>
      <c r="D8" s="11" t="s">
        <v>26</v>
      </c>
      <c r="E8" s="11">
        <v>1</v>
      </c>
      <c r="F8" s="11" t="s">
        <v>12</v>
      </c>
      <c r="G8" s="11" t="s">
        <v>27</v>
      </c>
      <c r="H8" s="11">
        <v>8040</v>
      </c>
    </row>
    <row r="9" s="2" customFormat="1" ht="35" customHeight="1" spans="1:8">
      <c r="A9" s="10">
        <v>7</v>
      </c>
      <c r="B9" s="11" t="s">
        <v>24</v>
      </c>
      <c r="C9" s="11" t="s">
        <v>28</v>
      </c>
      <c r="D9" s="11" t="s">
        <v>29</v>
      </c>
      <c r="E9" s="11">
        <v>6</v>
      </c>
      <c r="F9" s="11" t="s">
        <v>12</v>
      </c>
      <c r="G9" s="11" t="s">
        <v>13</v>
      </c>
      <c r="H9" s="11">
        <v>2004</v>
      </c>
    </row>
    <row r="10" s="2" customFormat="1" ht="35" customHeight="1" spans="1:8">
      <c r="A10" s="10">
        <v>8</v>
      </c>
      <c r="B10" s="11" t="s">
        <v>24</v>
      </c>
      <c r="C10" s="11" t="s">
        <v>30</v>
      </c>
      <c r="D10" s="11" t="s">
        <v>31</v>
      </c>
      <c r="E10" s="11">
        <v>4</v>
      </c>
      <c r="F10" s="11" t="s">
        <v>12</v>
      </c>
      <c r="G10" s="11" t="s">
        <v>27</v>
      </c>
      <c r="H10" s="11">
        <v>4680</v>
      </c>
    </row>
    <row r="11" s="2" customFormat="1" ht="35" customHeight="1" spans="1:8">
      <c r="A11" s="10">
        <v>9</v>
      </c>
      <c r="B11" s="11" t="s">
        <v>16</v>
      </c>
      <c r="C11" s="11" t="s">
        <v>32</v>
      </c>
      <c r="D11" s="11" t="s">
        <v>33</v>
      </c>
      <c r="E11" s="11">
        <v>2</v>
      </c>
      <c r="F11" s="11" t="s">
        <v>12</v>
      </c>
      <c r="G11" s="11" t="s">
        <v>13</v>
      </c>
      <c r="H11" s="11">
        <v>3432</v>
      </c>
    </row>
    <row r="12" s="2" customFormat="1" ht="35" customHeight="1" spans="1:8">
      <c r="A12" s="10">
        <v>10</v>
      </c>
      <c r="B12" s="11" t="s">
        <v>34</v>
      </c>
      <c r="C12" s="11" t="s">
        <v>35</v>
      </c>
      <c r="D12" s="11" t="s">
        <v>36</v>
      </c>
      <c r="E12" s="11">
        <v>4</v>
      </c>
      <c r="F12" s="11" t="s">
        <v>12</v>
      </c>
      <c r="G12" s="11" t="s">
        <v>13</v>
      </c>
      <c r="H12" s="11">
        <v>1485</v>
      </c>
    </row>
    <row r="13" s="2" customFormat="1" ht="35" customHeight="1" spans="1:8">
      <c r="A13" s="10">
        <v>11</v>
      </c>
      <c r="B13" s="11" t="s">
        <v>37</v>
      </c>
      <c r="C13" s="11" t="s">
        <v>38</v>
      </c>
      <c r="D13" s="11" t="s">
        <v>39</v>
      </c>
      <c r="E13" s="11">
        <v>3</v>
      </c>
      <c r="F13" s="11" t="s">
        <v>12</v>
      </c>
      <c r="G13" s="11" t="s">
        <v>13</v>
      </c>
      <c r="H13" s="11">
        <v>1980</v>
      </c>
    </row>
    <row r="14" s="2" customFormat="1" ht="35" customHeight="1" spans="1:8">
      <c r="A14" s="10">
        <v>12</v>
      </c>
      <c r="B14" s="11" t="s">
        <v>40</v>
      </c>
      <c r="C14" s="11" t="s">
        <v>41</v>
      </c>
      <c r="D14" s="11" t="s">
        <v>42</v>
      </c>
      <c r="E14" s="13">
        <v>4</v>
      </c>
      <c r="F14" s="11" t="s">
        <v>12</v>
      </c>
      <c r="G14" s="11" t="s">
        <v>13</v>
      </c>
      <c r="H14" s="13">
        <v>9120</v>
      </c>
    </row>
    <row r="15" s="2" customFormat="1" ht="35" customHeight="1" spans="1:8">
      <c r="A15" s="10">
        <v>13</v>
      </c>
      <c r="B15" s="11" t="s">
        <v>40</v>
      </c>
      <c r="C15" s="11" t="s">
        <v>43</v>
      </c>
      <c r="D15" s="11" t="s">
        <v>44</v>
      </c>
      <c r="E15" s="11">
        <v>3</v>
      </c>
      <c r="F15" s="11" t="s">
        <v>12</v>
      </c>
      <c r="G15" s="11" t="s">
        <v>27</v>
      </c>
      <c r="H15" s="13">
        <v>1980</v>
      </c>
    </row>
    <row r="16" s="2" customFormat="1" ht="35" customHeight="1" spans="1:8">
      <c r="A16" s="10">
        <v>14</v>
      </c>
      <c r="B16" s="11" t="s">
        <v>45</v>
      </c>
      <c r="C16" s="11" t="s">
        <v>46</v>
      </c>
      <c r="D16" s="11" t="s">
        <v>47</v>
      </c>
      <c r="E16" s="11">
        <v>3</v>
      </c>
      <c r="F16" s="11" t="s">
        <v>12</v>
      </c>
      <c r="G16" s="11" t="s">
        <v>27</v>
      </c>
      <c r="H16" s="13">
        <v>8800</v>
      </c>
    </row>
    <row r="17" s="2" customFormat="1" ht="35" customHeight="1" spans="1:8">
      <c r="A17" s="10">
        <v>15</v>
      </c>
      <c r="B17" s="11" t="s">
        <v>45</v>
      </c>
      <c r="C17" s="11" t="s">
        <v>48</v>
      </c>
      <c r="D17" s="11" t="s">
        <v>49</v>
      </c>
      <c r="E17" s="11">
        <v>5</v>
      </c>
      <c r="F17" s="11" t="s">
        <v>12</v>
      </c>
      <c r="G17" s="11" t="s">
        <v>13</v>
      </c>
      <c r="H17" s="11">
        <v>1272</v>
      </c>
    </row>
    <row r="18" s="2" customFormat="1" ht="35" customHeight="1" spans="1:8">
      <c r="A18" s="10">
        <v>16</v>
      </c>
      <c r="B18" s="11" t="s">
        <v>45</v>
      </c>
      <c r="C18" s="11" t="s">
        <v>50</v>
      </c>
      <c r="D18" s="11" t="s">
        <v>51</v>
      </c>
      <c r="E18" s="11">
        <v>3</v>
      </c>
      <c r="F18" s="11" t="s">
        <v>12</v>
      </c>
      <c r="G18" s="11" t="s">
        <v>13</v>
      </c>
      <c r="H18" s="13">
        <v>9600</v>
      </c>
    </row>
    <row r="19" s="2" customFormat="1" ht="35" customHeight="1" spans="1:8">
      <c r="A19" s="10">
        <v>17</v>
      </c>
      <c r="B19" s="11" t="s">
        <v>37</v>
      </c>
      <c r="C19" s="11" t="s">
        <v>52</v>
      </c>
      <c r="D19" s="11" t="s">
        <v>53</v>
      </c>
      <c r="E19" s="11">
        <v>5</v>
      </c>
      <c r="F19" s="11" t="s">
        <v>12</v>
      </c>
      <c r="G19" s="11" t="s">
        <v>13</v>
      </c>
      <c r="H19" s="13">
        <v>900</v>
      </c>
    </row>
    <row r="20" s="2" customFormat="1" ht="35" customHeight="1" spans="1:8">
      <c r="A20" s="10">
        <v>18</v>
      </c>
      <c r="B20" s="11" t="s">
        <v>45</v>
      </c>
      <c r="C20" s="11" t="s">
        <v>54</v>
      </c>
      <c r="D20" s="11" t="s">
        <v>55</v>
      </c>
      <c r="E20" s="11">
        <v>1</v>
      </c>
      <c r="F20" s="11" t="s">
        <v>12</v>
      </c>
      <c r="G20" s="11" t="s">
        <v>13</v>
      </c>
      <c r="H20" s="11">
        <v>9000</v>
      </c>
    </row>
    <row r="21" s="2" customFormat="1" ht="35" customHeight="1" spans="1:8">
      <c r="A21" s="10">
        <v>19</v>
      </c>
      <c r="B21" s="11" t="s">
        <v>45</v>
      </c>
      <c r="C21" s="11" t="s">
        <v>56</v>
      </c>
      <c r="D21" s="11" t="s">
        <v>57</v>
      </c>
      <c r="E21" s="11">
        <v>6</v>
      </c>
      <c r="F21" s="11" t="s">
        <v>12</v>
      </c>
      <c r="G21" s="11">
        <v>0.8</v>
      </c>
      <c r="H21" s="11">
        <v>4800</v>
      </c>
    </row>
    <row r="22" s="2" customFormat="1" ht="35" customHeight="1" spans="1:8">
      <c r="A22" s="10">
        <v>20</v>
      </c>
      <c r="B22" s="11" t="s">
        <v>58</v>
      </c>
      <c r="C22" s="11" t="s">
        <v>59</v>
      </c>
      <c r="D22" s="11" t="s">
        <v>60</v>
      </c>
      <c r="E22" s="11">
        <v>6</v>
      </c>
      <c r="F22" s="11" t="s">
        <v>12</v>
      </c>
      <c r="G22" s="11" t="s">
        <v>13</v>
      </c>
      <c r="H22" s="11">
        <v>1980</v>
      </c>
    </row>
    <row r="23" s="2" customFormat="1" ht="35" customHeight="1" spans="1:8">
      <c r="A23" s="10">
        <v>21</v>
      </c>
      <c r="B23" s="11" t="s">
        <v>37</v>
      </c>
      <c r="C23" s="11" t="s">
        <v>61</v>
      </c>
      <c r="D23" s="11" t="s">
        <v>62</v>
      </c>
      <c r="E23" s="11">
        <v>3</v>
      </c>
      <c r="F23" s="11" t="s">
        <v>12</v>
      </c>
      <c r="G23" s="11" t="s">
        <v>13</v>
      </c>
      <c r="H23" s="11">
        <v>840</v>
      </c>
    </row>
    <row r="24" s="2" customFormat="1" ht="35" customHeight="1" spans="1:8">
      <c r="A24" s="10">
        <v>22</v>
      </c>
      <c r="B24" s="11" t="s">
        <v>63</v>
      </c>
      <c r="C24" s="11" t="s">
        <v>64</v>
      </c>
      <c r="D24" s="11" t="s">
        <v>65</v>
      </c>
      <c r="E24" s="11">
        <v>6</v>
      </c>
      <c r="F24" s="11" t="s">
        <v>12</v>
      </c>
      <c r="G24" s="11" t="s">
        <v>13</v>
      </c>
      <c r="H24" s="11">
        <v>1320</v>
      </c>
    </row>
    <row r="25" s="2" customFormat="1" ht="35" customHeight="1" spans="1:8">
      <c r="A25" s="10">
        <v>23</v>
      </c>
      <c r="B25" s="11" t="s">
        <v>66</v>
      </c>
      <c r="C25" s="11" t="s">
        <v>67</v>
      </c>
      <c r="D25" s="11" t="s">
        <v>68</v>
      </c>
      <c r="E25" s="11">
        <v>5</v>
      </c>
      <c r="F25" s="11" t="s">
        <v>12</v>
      </c>
      <c r="G25" s="11" t="s">
        <v>27</v>
      </c>
      <c r="H25" s="11">
        <v>9600</v>
      </c>
    </row>
    <row r="26" s="2" customFormat="1" ht="35" customHeight="1" spans="1:8">
      <c r="A26" s="10">
        <v>24</v>
      </c>
      <c r="B26" s="11" t="s">
        <v>69</v>
      </c>
      <c r="C26" s="11" t="s">
        <v>70</v>
      </c>
      <c r="D26" s="11" t="s">
        <v>71</v>
      </c>
      <c r="E26" s="11">
        <v>7</v>
      </c>
      <c r="F26" s="11" t="s">
        <v>12</v>
      </c>
      <c r="G26" s="11" t="s">
        <v>27</v>
      </c>
      <c r="H26" s="11">
        <v>2004</v>
      </c>
    </row>
    <row r="27" s="2" customFormat="1" ht="35" customHeight="1" spans="1:8">
      <c r="A27" s="10">
        <v>25</v>
      </c>
      <c r="B27" s="11" t="s">
        <v>45</v>
      </c>
      <c r="C27" s="11" t="s">
        <v>72</v>
      </c>
      <c r="D27" s="11" t="s">
        <v>73</v>
      </c>
      <c r="E27" s="11">
        <v>1</v>
      </c>
      <c r="F27" s="11" t="s">
        <v>12</v>
      </c>
      <c r="G27" s="11" t="s">
        <v>13</v>
      </c>
      <c r="H27" s="11">
        <v>8232</v>
      </c>
    </row>
    <row r="28" s="2" customFormat="1" ht="35" customHeight="1" spans="1:8">
      <c r="A28" s="10">
        <v>26</v>
      </c>
      <c r="B28" s="11" t="s">
        <v>45</v>
      </c>
      <c r="C28" s="11" t="s">
        <v>74</v>
      </c>
      <c r="D28" s="11" t="s">
        <v>75</v>
      </c>
      <c r="E28" s="11">
        <v>3</v>
      </c>
      <c r="F28" s="11" t="s">
        <v>12</v>
      </c>
      <c r="G28" s="11">
        <v>4.33</v>
      </c>
      <c r="H28" s="11">
        <v>6240</v>
      </c>
    </row>
    <row r="29" s="2" customFormat="1" ht="35" customHeight="1" spans="1:8">
      <c r="A29" s="10">
        <v>27</v>
      </c>
      <c r="B29" s="11" t="s">
        <v>58</v>
      </c>
      <c r="C29" s="11" t="s">
        <v>76</v>
      </c>
      <c r="D29" s="11" t="s">
        <v>77</v>
      </c>
      <c r="E29" s="11">
        <v>6</v>
      </c>
      <c r="F29" s="11" t="s">
        <v>12</v>
      </c>
      <c r="G29" s="11" t="s">
        <v>13</v>
      </c>
      <c r="H29" s="11">
        <v>4800</v>
      </c>
    </row>
    <row r="30" s="2" customFormat="1" ht="35" customHeight="1" spans="1:8">
      <c r="A30" s="10">
        <v>28</v>
      </c>
      <c r="B30" s="11" t="s">
        <v>45</v>
      </c>
      <c r="C30" s="11" t="s">
        <v>78</v>
      </c>
      <c r="D30" s="11" t="s">
        <v>79</v>
      </c>
      <c r="E30" s="11">
        <v>1</v>
      </c>
      <c r="F30" s="11" t="s">
        <v>12</v>
      </c>
      <c r="G30" s="11" t="s">
        <v>13</v>
      </c>
      <c r="H30" s="13">
        <v>7500</v>
      </c>
    </row>
    <row r="31" s="2" customFormat="1" ht="35" customHeight="1" spans="1:8">
      <c r="A31" s="10">
        <v>29</v>
      </c>
      <c r="B31" s="11" t="s">
        <v>45</v>
      </c>
      <c r="C31" s="11" t="s">
        <v>80</v>
      </c>
      <c r="D31" s="11" t="s">
        <v>81</v>
      </c>
      <c r="E31" s="11">
        <v>6</v>
      </c>
      <c r="F31" s="11" t="s">
        <v>12</v>
      </c>
      <c r="G31" s="11" t="s">
        <v>27</v>
      </c>
      <c r="H31" s="13">
        <v>6860</v>
      </c>
    </row>
    <row r="32" s="2" customFormat="1" ht="35" customHeight="1" spans="1:8">
      <c r="A32" s="10">
        <v>30</v>
      </c>
      <c r="B32" s="11" t="s">
        <v>66</v>
      </c>
      <c r="C32" s="11" t="s">
        <v>82</v>
      </c>
      <c r="D32" s="11" t="s">
        <v>83</v>
      </c>
      <c r="E32" s="11">
        <v>1</v>
      </c>
      <c r="F32" s="11" t="s">
        <v>12</v>
      </c>
      <c r="G32" s="11" t="s">
        <v>13</v>
      </c>
      <c r="H32" s="13">
        <v>4020</v>
      </c>
    </row>
    <row r="33" s="2" customFormat="1" ht="35" customHeight="1" spans="1:8">
      <c r="A33" s="10">
        <v>31</v>
      </c>
      <c r="B33" s="11" t="s">
        <v>37</v>
      </c>
      <c r="C33" s="11" t="s">
        <v>84</v>
      </c>
      <c r="D33" s="11" t="s">
        <v>85</v>
      </c>
      <c r="E33" s="11">
        <v>3</v>
      </c>
      <c r="F33" s="11" t="s">
        <v>86</v>
      </c>
      <c r="G33" s="11" t="s">
        <v>13</v>
      </c>
      <c r="H33" s="13">
        <v>8000</v>
      </c>
    </row>
    <row r="34" s="1" customFormat="1" ht="35" customHeight="1" spans="1:8">
      <c r="A34" s="10">
        <v>32</v>
      </c>
      <c r="B34" s="14" t="s">
        <v>63</v>
      </c>
      <c r="C34" s="14" t="s">
        <v>87</v>
      </c>
      <c r="D34" s="13" t="s">
        <v>88</v>
      </c>
      <c r="E34" s="14">
        <v>3</v>
      </c>
      <c r="F34" s="14" t="s">
        <v>12</v>
      </c>
      <c r="G34" s="14" t="s">
        <v>13</v>
      </c>
      <c r="H34" s="14">
        <f>1040*12/3</f>
        <v>4160</v>
      </c>
    </row>
    <row r="35" s="1" customFormat="1" ht="35" customHeight="1" spans="1:8">
      <c r="A35" s="10">
        <v>33</v>
      </c>
      <c r="B35" s="14" t="s">
        <v>63</v>
      </c>
      <c r="C35" s="14" t="s">
        <v>89</v>
      </c>
      <c r="D35" s="13" t="s">
        <v>90</v>
      </c>
      <c r="E35" s="14">
        <v>3</v>
      </c>
      <c r="F35" s="14" t="s">
        <v>12</v>
      </c>
      <c r="G35" s="14" t="s">
        <v>27</v>
      </c>
      <c r="H35" s="14">
        <f>492*12/3</f>
        <v>1968</v>
      </c>
    </row>
    <row r="36" s="1" customFormat="1" ht="35" customHeight="1" spans="1:8">
      <c r="A36" s="10">
        <v>34</v>
      </c>
      <c r="B36" s="14" t="s">
        <v>63</v>
      </c>
      <c r="C36" s="14" t="s">
        <v>91</v>
      </c>
      <c r="D36" s="13" t="s">
        <v>92</v>
      </c>
      <c r="E36" s="14">
        <v>4</v>
      </c>
      <c r="F36" s="14" t="s">
        <v>12</v>
      </c>
      <c r="G36" s="14" t="s">
        <v>27</v>
      </c>
      <c r="H36" s="14">
        <f>1000*12/4</f>
        <v>3000</v>
      </c>
    </row>
    <row r="37" s="1" customFormat="1" ht="35" customHeight="1" spans="1:8">
      <c r="A37" s="10">
        <v>35</v>
      </c>
      <c r="B37" s="14" t="s">
        <v>63</v>
      </c>
      <c r="C37" s="14" t="s">
        <v>93</v>
      </c>
      <c r="D37" s="13" t="s">
        <v>94</v>
      </c>
      <c r="E37" s="14">
        <v>3</v>
      </c>
      <c r="F37" s="14" t="s">
        <v>12</v>
      </c>
      <c r="G37" s="13" t="s">
        <v>95</v>
      </c>
      <c r="H37" s="15">
        <f>666.6*12/3</f>
        <v>2666.4</v>
      </c>
    </row>
    <row r="38" s="1" customFormat="1" ht="35" customHeight="1" spans="1:8">
      <c r="A38" s="10">
        <v>36</v>
      </c>
      <c r="B38" s="14" t="s">
        <v>63</v>
      </c>
      <c r="C38" s="14" t="s">
        <v>96</v>
      </c>
      <c r="D38" s="13" t="s">
        <v>97</v>
      </c>
      <c r="E38" s="14">
        <v>2</v>
      </c>
      <c r="F38" s="14" t="s">
        <v>12</v>
      </c>
      <c r="G38" s="14" t="s">
        <v>13</v>
      </c>
      <c r="H38" s="14">
        <f>334*12/2</f>
        <v>2004</v>
      </c>
    </row>
    <row r="39" s="3" customFormat="1" ht="35" customHeight="1" spans="1:8">
      <c r="A39" s="10">
        <v>37</v>
      </c>
      <c r="B39" s="15" t="s">
        <v>63</v>
      </c>
      <c r="C39" s="15" t="s">
        <v>98</v>
      </c>
      <c r="D39" s="12" t="s">
        <v>99</v>
      </c>
      <c r="E39" s="15">
        <v>4</v>
      </c>
      <c r="F39" s="15" t="s">
        <v>12</v>
      </c>
      <c r="G39" s="15" t="s">
        <v>13</v>
      </c>
      <c r="H39" s="15">
        <f>660*12/4</f>
        <v>1980</v>
      </c>
    </row>
    <row r="40" s="1" customFormat="1" ht="35" customHeight="1" spans="1:8">
      <c r="A40" s="10">
        <v>38</v>
      </c>
      <c r="B40" s="14" t="s">
        <v>100</v>
      </c>
      <c r="C40" s="14" t="s">
        <v>101</v>
      </c>
      <c r="D40" s="13" t="s">
        <v>102</v>
      </c>
      <c r="E40" s="14">
        <v>2</v>
      </c>
      <c r="F40" s="14" t="s">
        <v>12</v>
      </c>
      <c r="G40" s="14" t="s">
        <v>13</v>
      </c>
      <c r="H40" s="14">
        <f>328*12/2</f>
        <v>1968</v>
      </c>
    </row>
    <row r="41" s="1" customFormat="1" ht="35" customHeight="1" spans="1:8">
      <c r="A41" s="10">
        <v>39</v>
      </c>
      <c r="B41" s="14" t="s">
        <v>66</v>
      </c>
      <c r="C41" s="14" t="s">
        <v>103</v>
      </c>
      <c r="D41" s="13" t="s">
        <v>104</v>
      </c>
      <c r="E41" s="14">
        <v>2</v>
      </c>
      <c r="F41" s="14" t="s">
        <v>12</v>
      </c>
      <c r="G41" s="14" t="s">
        <v>13</v>
      </c>
      <c r="H41" s="14">
        <f>500*12/2</f>
        <v>3000</v>
      </c>
    </row>
    <row r="42" s="1" customFormat="1" ht="35" customHeight="1" spans="1:8">
      <c r="A42" s="10">
        <v>40</v>
      </c>
      <c r="B42" s="14" t="s">
        <v>66</v>
      </c>
      <c r="C42" s="14" t="s">
        <v>105</v>
      </c>
      <c r="D42" s="13" t="s">
        <v>106</v>
      </c>
      <c r="E42" s="14">
        <v>5</v>
      </c>
      <c r="F42" s="14" t="s">
        <v>12</v>
      </c>
      <c r="G42" s="14" t="s">
        <v>27</v>
      </c>
      <c r="H42" s="14">
        <f>501*12/5</f>
        <v>1202.4</v>
      </c>
    </row>
    <row r="43" s="3" customFormat="1" ht="35" customHeight="1" spans="1:8">
      <c r="A43" s="10">
        <v>41</v>
      </c>
      <c r="B43" s="15" t="s">
        <v>66</v>
      </c>
      <c r="C43" s="15" t="s">
        <v>107</v>
      </c>
      <c r="D43" s="12" t="s">
        <v>108</v>
      </c>
      <c r="E43" s="15">
        <v>4</v>
      </c>
      <c r="F43" s="15" t="s">
        <v>12</v>
      </c>
      <c r="G43" s="15" t="s">
        <v>13</v>
      </c>
      <c r="H43" s="15">
        <f>660*12/4</f>
        <v>1980</v>
      </c>
    </row>
    <row r="44" s="1" customFormat="1" ht="35" customHeight="1" spans="1:8">
      <c r="A44" s="10">
        <v>42</v>
      </c>
      <c r="B44" s="14" t="s">
        <v>24</v>
      </c>
      <c r="C44" s="14" t="s">
        <v>109</v>
      </c>
      <c r="D44" s="13" t="s">
        <v>110</v>
      </c>
      <c r="E44" s="14">
        <v>1</v>
      </c>
      <c r="F44" s="14" t="s">
        <v>12</v>
      </c>
      <c r="G44" s="14" t="s">
        <v>27</v>
      </c>
      <c r="H44" s="14">
        <f>334*12</f>
        <v>4008</v>
      </c>
    </row>
    <row r="45" s="1" customFormat="1" ht="35" customHeight="1" spans="1:8">
      <c r="A45" s="10">
        <v>43</v>
      </c>
      <c r="B45" s="14" t="s">
        <v>24</v>
      </c>
      <c r="C45" s="14" t="s">
        <v>111</v>
      </c>
      <c r="D45" s="13" t="s">
        <v>112</v>
      </c>
      <c r="E45" s="14">
        <v>2</v>
      </c>
      <c r="F45" s="14" t="s">
        <v>12</v>
      </c>
      <c r="G45" s="14" t="s">
        <v>13</v>
      </c>
      <c r="H45" s="14">
        <f>750*12/2</f>
        <v>4500</v>
      </c>
    </row>
    <row r="46" s="1" customFormat="1" ht="35" customHeight="1" spans="1:8">
      <c r="A46" s="10">
        <v>44</v>
      </c>
      <c r="B46" s="14" t="s">
        <v>24</v>
      </c>
      <c r="C46" s="14" t="s">
        <v>113</v>
      </c>
      <c r="D46" s="13" t="s">
        <v>114</v>
      </c>
      <c r="E46" s="14">
        <v>4</v>
      </c>
      <c r="F46" s="14" t="s">
        <v>12</v>
      </c>
      <c r="G46" s="14" t="s">
        <v>13</v>
      </c>
      <c r="H46" s="14">
        <f>668*12/4</f>
        <v>2004</v>
      </c>
    </row>
    <row r="47" s="1" customFormat="1" ht="35" customHeight="1" spans="1:8">
      <c r="A47" s="10">
        <v>45</v>
      </c>
      <c r="B47" s="14" t="s">
        <v>24</v>
      </c>
      <c r="C47" s="14" t="s">
        <v>115</v>
      </c>
      <c r="D47" s="13" t="s">
        <v>116</v>
      </c>
      <c r="E47" s="14">
        <v>1</v>
      </c>
      <c r="F47" s="14" t="s">
        <v>12</v>
      </c>
      <c r="G47" s="14" t="s">
        <v>13</v>
      </c>
      <c r="H47" s="14">
        <f>840*12</f>
        <v>10080</v>
      </c>
    </row>
    <row r="48" s="1" customFormat="1" ht="35" customHeight="1" spans="1:8">
      <c r="A48" s="10">
        <v>46</v>
      </c>
      <c r="B48" s="14" t="s">
        <v>24</v>
      </c>
      <c r="C48" s="14" t="s">
        <v>117</v>
      </c>
      <c r="D48" s="13" t="s">
        <v>118</v>
      </c>
      <c r="E48" s="14">
        <v>7</v>
      </c>
      <c r="F48" s="14" t="s">
        <v>12</v>
      </c>
      <c r="G48" s="13" t="s">
        <v>119</v>
      </c>
      <c r="H48" s="15">
        <f>1169*12/7</f>
        <v>2004</v>
      </c>
    </row>
    <row r="49" s="3" customFormat="1" ht="35" customHeight="1" spans="1:8">
      <c r="A49" s="10">
        <v>47</v>
      </c>
      <c r="B49" s="15" t="s">
        <v>37</v>
      </c>
      <c r="C49" s="15" t="s">
        <v>120</v>
      </c>
      <c r="D49" s="12" t="s">
        <v>121</v>
      </c>
      <c r="E49" s="15">
        <v>7</v>
      </c>
      <c r="F49" s="15" t="s">
        <v>12</v>
      </c>
      <c r="G49" s="14" t="s">
        <v>27</v>
      </c>
      <c r="H49" s="15">
        <f>800*12/7</f>
        <v>1371.42857142857</v>
      </c>
    </row>
    <row r="50" s="1" customFormat="1" ht="35" customHeight="1" spans="1:8">
      <c r="A50" s="10">
        <v>48</v>
      </c>
      <c r="B50" s="14" t="s">
        <v>37</v>
      </c>
      <c r="C50" s="14" t="s">
        <v>122</v>
      </c>
      <c r="D50" s="13" t="s">
        <v>123</v>
      </c>
      <c r="E50" s="14">
        <v>5</v>
      </c>
      <c r="F50" s="14" t="s">
        <v>12</v>
      </c>
      <c r="G50" s="14" t="s">
        <v>13</v>
      </c>
      <c r="H50" s="14">
        <f>500*12/5</f>
        <v>1200</v>
      </c>
    </row>
    <row r="51" s="1" customFormat="1" ht="35" customHeight="1" spans="1:8">
      <c r="A51" s="10">
        <v>49</v>
      </c>
      <c r="B51" s="14" t="s">
        <v>37</v>
      </c>
      <c r="C51" s="14" t="s">
        <v>124</v>
      </c>
      <c r="D51" s="13" t="s">
        <v>125</v>
      </c>
      <c r="E51" s="14">
        <v>3</v>
      </c>
      <c r="F51" s="14" t="s">
        <v>12</v>
      </c>
      <c r="G51" s="14" t="s">
        <v>13</v>
      </c>
      <c r="H51" s="14">
        <f>495*12/3</f>
        <v>1980</v>
      </c>
    </row>
    <row r="52" s="1" customFormat="1" ht="35" customHeight="1" spans="1:8">
      <c r="A52" s="10">
        <v>50</v>
      </c>
      <c r="B52" s="14" t="s">
        <v>37</v>
      </c>
      <c r="C52" s="14" t="s">
        <v>126</v>
      </c>
      <c r="D52" s="13" t="s">
        <v>127</v>
      </c>
      <c r="E52" s="14">
        <v>3</v>
      </c>
      <c r="F52" s="14" t="s">
        <v>12</v>
      </c>
      <c r="G52" s="14" t="s">
        <v>13</v>
      </c>
      <c r="H52" s="14">
        <f>501*12/3</f>
        <v>2004</v>
      </c>
    </row>
    <row r="53" s="1" customFormat="1" ht="35" customHeight="1" spans="1:8">
      <c r="A53" s="10">
        <v>51</v>
      </c>
      <c r="B53" s="14" t="s">
        <v>37</v>
      </c>
      <c r="C53" s="14" t="s">
        <v>128</v>
      </c>
      <c r="D53" s="13" t="s">
        <v>129</v>
      </c>
      <c r="E53" s="14">
        <v>3</v>
      </c>
      <c r="F53" s="14" t="s">
        <v>12</v>
      </c>
      <c r="G53" s="14" t="s">
        <v>13</v>
      </c>
      <c r="H53" s="14">
        <f>164*12/3</f>
        <v>656</v>
      </c>
    </row>
    <row r="54" s="1" customFormat="1" ht="35" customHeight="1" spans="1:8">
      <c r="A54" s="10">
        <v>52</v>
      </c>
      <c r="B54" s="14" t="s">
        <v>58</v>
      </c>
      <c r="C54" s="14" t="s">
        <v>130</v>
      </c>
      <c r="D54" s="13" t="s">
        <v>131</v>
      </c>
      <c r="E54" s="14">
        <v>5</v>
      </c>
      <c r="F54" s="14" t="s">
        <v>12</v>
      </c>
      <c r="G54" s="14" t="s">
        <v>13</v>
      </c>
      <c r="H54" s="14">
        <f>716*12/5</f>
        <v>1718.4</v>
      </c>
    </row>
    <row r="55" s="1" customFormat="1" ht="35" customHeight="1" spans="1:8">
      <c r="A55" s="10">
        <v>53</v>
      </c>
      <c r="B55" s="14" t="s">
        <v>58</v>
      </c>
      <c r="C55" s="14" t="s">
        <v>132</v>
      </c>
      <c r="D55" s="13" t="s">
        <v>133</v>
      </c>
      <c r="E55" s="14">
        <v>3</v>
      </c>
      <c r="F55" s="14" t="s">
        <v>12</v>
      </c>
      <c r="G55" s="14" t="s">
        <v>27</v>
      </c>
      <c r="H55" s="14">
        <f>600*12/3</f>
        <v>2400</v>
      </c>
    </row>
    <row r="56" s="1" customFormat="1" ht="35" customHeight="1" spans="1:8">
      <c r="A56" s="10">
        <v>54</v>
      </c>
      <c r="B56" s="14" t="s">
        <v>134</v>
      </c>
      <c r="C56" s="14" t="s">
        <v>135</v>
      </c>
      <c r="D56" s="13" t="s">
        <v>136</v>
      </c>
      <c r="E56" s="14">
        <v>3</v>
      </c>
      <c r="F56" s="14" t="s">
        <v>12</v>
      </c>
      <c r="G56" s="14" t="s">
        <v>13</v>
      </c>
      <c r="H56" s="14">
        <f>492*12/3</f>
        <v>1968</v>
      </c>
    </row>
    <row r="57" s="1" customFormat="1" ht="35" customHeight="1" spans="1:8">
      <c r="A57" s="10">
        <v>55</v>
      </c>
      <c r="B57" s="14" t="s">
        <v>45</v>
      </c>
      <c r="C57" s="14" t="s">
        <v>137</v>
      </c>
      <c r="D57" s="13" t="s">
        <v>138</v>
      </c>
      <c r="E57" s="14">
        <v>3</v>
      </c>
      <c r="F57" s="14" t="s">
        <v>12</v>
      </c>
      <c r="G57" s="14" t="s">
        <v>13</v>
      </c>
      <c r="H57" s="14">
        <f>572*12/3</f>
        <v>2288</v>
      </c>
    </row>
    <row r="58" s="1" customFormat="1" ht="35" customHeight="1" spans="1:8">
      <c r="A58" s="10">
        <v>56</v>
      </c>
      <c r="B58" s="14" t="s">
        <v>45</v>
      </c>
      <c r="C58" s="14" t="s">
        <v>139</v>
      </c>
      <c r="D58" s="13" t="s">
        <v>140</v>
      </c>
      <c r="E58" s="14">
        <v>4</v>
      </c>
      <c r="F58" s="14" t="s">
        <v>12</v>
      </c>
      <c r="G58" s="14" t="s">
        <v>13</v>
      </c>
      <c r="H58" s="14">
        <f>656*12/4</f>
        <v>1968</v>
      </c>
    </row>
    <row r="59" s="1" customFormat="1" ht="35" customHeight="1" spans="1:8">
      <c r="A59" s="10">
        <v>57</v>
      </c>
      <c r="B59" s="14" t="s">
        <v>45</v>
      </c>
      <c r="C59" s="14" t="s">
        <v>141</v>
      </c>
      <c r="D59" s="13" t="s">
        <v>142</v>
      </c>
      <c r="E59" s="14">
        <v>1</v>
      </c>
      <c r="F59" s="14" t="s">
        <v>12</v>
      </c>
      <c r="G59" s="14" t="s">
        <v>27</v>
      </c>
      <c r="H59" s="14">
        <f>165*12</f>
        <v>1980</v>
      </c>
    </row>
    <row r="60" s="1" customFormat="1" ht="35" customHeight="1" spans="1:8">
      <c r="A60" s="10">
        <v>58</v>
      </c>
      <c r="B60" s="14" t="s">
        <v>143</v>
      </c>
      <c r="C60" s="14" t="s">
        <v>144</v>
      </c>
      <c r="D60" s="13" t="s">
        <v>145</v>
      </c>
      <c r="E60" s="14">
        <v>2</v>
      </c>
      <c r="F60" s="14" t="s">
        <v>12</v>
      </c>
      <c r="G60" s="14" t="s">
        <v>13</v>
      </c>
      <c r="H60" s="14">
        <f>328*12/2</f>
        <v>1968</v>
      </c>
    </row>
    <row r="61" s="1" customFormat="1" ht="35" customHeight="1" spans="1:8">
      <c r="A61" s="10">
        <v>59</v>
      </c>
      <c r="B61" s="14" t="s">
        <v>143</v>
      </c>
      <c r="C61" s="14" t="s">
        <v>146</v>
      </c>
      <c r="D61" s="13" t="s">
        <v>147</v>
      </c>
      <c r="E61" s="14">
        <v>4</v>
      </c>
      <c r="F61" s="14" t="s">
        <v>12</v>
      </c>
      <c r="G61" s="14" t="s">
        <v>13</v>
      </c>
      <c r="H61" s="14">
        <f>668*12/4</f>
        <v>2004</v>
      </c>
    </row>
    <row r="62" s="1" customFormat="1" ht="35" customHeight="1" spans="1:8">
      <c r="A62" s="10">
        <v>60</v>
      </c>
      <c r="B62" s="14" t="s">
        <v>9</v>
      </c>
      <c r="C62" s="14" t="s">
        <v>148</v>
      </c>
      <c r="D62" s="13" t="s">
        <v>149</v>
      </c>
      <c r="E62" s="14">
        <v>5</v>
      </c>
      <c r="F62" s="14" t="s">
        <v>12</v>
      </c>
      <c r="G62" s="14" t="s">
        <v>13</v>
      </c>
      <c r="H62" s="14">
        <f>820*12/5</f>
        <v>1968</v>
      </c>
    </row>
    <row r="63" s="1" customFormat="1" ht="35" customHeight="1" spans="1:8">
      <c r="A63" s="10">
        <v>61</v>
      </c>
      <c r="B63" s="14" t="s">
        <v>9</v>
      </c>
      <c r="C63" s="14" t="s">
        <v>150</v>
      </c>
      <c r="D63" s="13" t="s">
        <v>151</v>
      </c>
      <c r="E63" s="14">
        <v>1</v>
      </c>
      <c r="F63" s="14" t="s">
        <v>152</v>
      </c>
      <c r="G63" s="13" t="s">
        <v>153</v>
      </c>
      <c r="H63" s="14">
        <v>0</v>
      </c>
    </row>
    <row r="64" s="1" customFormat="1" ht="35" customHeight="1" spans="1:8">
      <c r="A64" s="10">
        <v>62</v>
      </c>
      <c r="B64" s="14" t="s">
        <v>9</v>
      </c>
      <c r="C64" s="14" t="s">
        <v>154</v>
      </c>
      <c r="D64" s="13" t="s">
        <v>155</v>
      </c>
      <c r="E64" s="14">
        <v>2</v>
      </c>
      <c r="F64" s="14" t="s">
        <v>12</v>
      </c>
      <c r="G64" s="14" t="s">
        <v>13</v>
      </c>
      <c r="H64" s="14">
        <f>330*12/2</f>
        <v>1980</v>
      </c>
    </row>
    <row r="65" s="1" customFormat="1" ht="35" customHeight="1" spans="1:8">
      <c r="A65" s="10">
        <v>63</v>
      </c>
      <c r="B65" s="14" t="s">
        <v>9</v>
      </c>
      <c r="C65" s="14" t="s">
        <v>156</v>
      </c>
      <c r="D65" s="13" t="s">
        <v>157</v>
      </c>
      <c r="E65" s="14">
        <v>3</v>
      </c>
      <c r="F65" s="14" t="s">
        <v>12</v>
      </c>
      <c r="G65" s="14" t="s">
        <v>13</v>
      </c>
      <c r="H65" s="14">
        <f>668*12/3</f>
        <v>2672</v>
      </c>
    </row>
    <row r="66" s="1" customFormat="1" ht="35" customHeight="1" spans="1:8">
      <c r="A66" s="10">
        <v>64</v>
      </c>
      <c r="B66" s="14" t="s">
        <v>16</v>
      </c>
      <c r="C66" s="14" t="s">
        <v>158</v>
      </c>
      <c r="D66" s="13" t="s">
        <v>159</v>
      </c>
      <c r="E66" s="14">
        <v>2</v>
      </c>
      <c r="F66" s="14" t="s">
        <v>12</v>
      </c>
      <c r="G66" s="14" t="s">
        <v>13</v>
      </c>
      <c r="H66" s="14">
        <f>572*12/2</f>
        <v>3432</v>
      </c>
    </row>
    <row r="67" s="1" customFormat="1" ht="35" customHeight="1" spans="1:8">
      <c r="A67" s="10">
        <v>65</v>
      </c>
      <c r="B67" s="14" t="s">
        <v>16</v>
      </c>
      <c r="C67" s="14" t="s">
        <v>160</v>
      </c>
      <c r="D67" s="13" t="s">
        <v>161</v>
      </c>
      <c r="E67" s="14">
        <v>6</v>
      </c>
      <c r="F67" s="14" t="s">
        <v>12</v>
      </c>
      <c r="G67" s="14" t="s">
        <v>13</v>
      </c>
      <c r="H67" s="14">
        <f>495*12/6</f>
        <v>990</v>
      </c>
    </row>
    <row r="68" s="1" customFormat="1" ht="35" customHeight="1" spans="1:8">
      <c r="A68" s="10">
        <v>66</v>
      </c>
      <c r="B68" s="14" t="s">
        <v>21</v>
      </c>
      <c r="C68" s="14" t="s">
        <v>162</v>
      </c>
      <c r="D68" s="13" t="s">
        <v>163</v>
      </c>
      <c r="E68" s="14">
        <v>3</v>
      </c>
      <c r="F68" s="14" t="s">
        <v>12</v>
      </c>
      <c r="G68" s="14" t="s">
        <v>13</v>
      </c>
      <c r="H68" s="14">
        <f>502*12/3</f>
        <v>2008</v>
      </c>
    </row>
    <row r="69" s="1" customFormat="1" ht="35" customHeight="1" spans="1:8">
      <c r="A69" s="10">
        <v>67</v>
      </c>
      <c r="B69" s="14" t="s">
        <v>24</v>
      </c>
      <c r="C69" s="14" t="s">
        <v>164</v>
      </c>
      <c r="D69" s="13" t="s">
        <v>165</v>
      </c>
      <c r="E69" s="14">
        <v>4</v>
      </c>
      <c r="F69" s="14" t="s">
        <v>12</v>
      </c>
      <c r="G69" s="14" t="s">
        <v>13</v>
      </c>
      <c r="H69" s="15">
        <f>668*12/4</f>
        <v>2004</v>
      </c>
    </row>
    <row r="70" s="1" customFormat="1" ht="35" customHeight="1" spans="1:8">
      <c r="A70" s="10">
        <v>68</v>
      </c>
      <c r="B70" s="14" t="s">
        <v>24</v>
      </c>
      <c r="C70" s="14" t="s">
        <v>166</v>
      </c>
      <c r="D70" s="13" t="s">
        <v>167</v>
      </c>
      <c r="E70" s="14">
        <v>6</v>
      </c>
      <c r="F70" s="14" t="s">
        <v>12</v>
      </c>
      <c r="G70" s="14" t="s">
        <v>27</v>
      </c>
      <c r="H70" s="15">
        <f>680*12/6</f>
        <v>1360</v>
      </c>
    </row>
    <row r="71" s="1" customFormat="1" ht="35" customHeight="1" spans="1:8">
      <c r="A71" s="10">
        <v>69</v>
      </c>
      <c r="B71" s="14" t="s">
        <v>69</v>
      </c>
      <c r="C71" s="14" t="s">
        <v>168</v>
      </c>
      <c r="D71" s="16" t="s">
        <v>169</v>
      </c>
      <c r="E71" s="14">
        <v>2</v>
      </c>
      <c r="F71" s="14" t="s">
        <v>12</v>
      </c>
      <c r="G71" s="14" t="s">
        <v>27</v>
      </c>
      <c r="H71" s="15">
        <v>0</v>
      </c>
    </row>
    <row r="72" s="1" customFormat="1" ht="35" customHeight="1" spans="1:8">
      <c r="A72" s="10">
        <v>70</v>
      </c>
      <c r="B72" s="14" t="s">
        <v>170</v>
      </c>
      <c r="C72" s="14" t="s">
        <v>171</v>
      </c>
      <c r="D72" s="13" t="s">
        <v>172</v>
      </c>
      <c r="E72" s="14">
        <v>4</v>
      </c>
      <c r="F72" s="14" t="s">
        <v>12</v>
      </c>
      <c r="G72" s="14" t="s">
        <v>13</v>
      </c>
      <c r="H72" s="14">
        <v>600</v>
      </c>
    </row>
    <row r="73" s="1" customFormat="1" ht="35" customHeight="1" spans="1:8">
      <c r="A73" s="10">
        <v>71</v>
      </c>
      <c r="B73" s="17" t="s">
        <v>37</v>
      </c>
      <c r="C73" s="14" t="s">
        <v>173</v>
      </c>
      <c r="D73" s="13" t="s">
        <v>174</v>
      </c>
      <c r="E73" s="14">
        <v>7</v>
      </c>
      <c r="F73" s="14" t="s">
        <v>12</v>
      </c>
      <c r="G73" s="14" t="s">
        <v>13</v>
      </c>
      <c r="H73" s="14">
        <v>1371</v>
      </c>
    </row>
    <row r="74" s="1" customFormat="1" ht="35" customHeight="1" spans="1:8">
      <c r="A74" s="10">
        <v>72</v>
      </c>
      <c r="B74" s="14" t="s">
        <v>58</v>
      </c>
      <c r="C74" s="14" t="s">
        <v>175</v>
      </c>
      <c r="D74" s="13" t="s">
        <v>176</v>
      </c>
      <c r="E74" s="14">
        <v>7</v>
      </c>
      <c r="F74" s="14" t="s">
        <v>12</v>
      </c>
      <c r="G74" s="14" t="s">
        <v>13</v>
      </c>
      <c r="H74" s="14">
        <v>0</v>
      </c>
    </row>
    <row r="75" s="4" customFormat="1" ht="35" customHeight="1" spans="1:8">
      <c r="A75" s="10">
        <v>73</v>
      </c>
      <c r="B75" s="17" t="s">
        <v>21</v>
      </c>
      <c r="C75" s="17" t="s">
        <v>177</v>
      </c>
      <c r="D75" s="18" t="s">
        <v>178</v>
      </c>
      <c r="E75" s="17">
        <v>5</v>
      </c>
      <c r="F75" s="17" t="s">
        <v>12</v>
      </c>
      <c r="G75" s="17" t="s">
        <v>13</v>
      </c>
      <c r="H75" s="17">
        <f>1148*12/5</f>
        <v>2755.2</v>
      </c>
    </row>
    <row r="76" s="1" customFormat="1" ht="35" customHeight="1" spans="1:8">
      <c r="A76" s="10">
        <v>74</v>
      </c>
      <c r="B76" s="14" t="s">
        <v>9</v>
      </c>
      <c r="C76" s="14" t="s">
        <v>179</v>
      </c>
      <c r="D76" s="13" t="s">
        <v>180</v>
      </c>
      <c r="E76" s="14">
        <v>4</v>
      </c>
      <c r="F76" s="13" t="s">
        <v>181</v>
      </c>
      <c r="G76" s="14" t="s">
        <v>27</v>
      </c>
      <c r="H76" s="14">
        <f>780*12/4</f>
        <v>2340</v>
      </c>
    </row>
    <row r="77" s="4" customFormat="1" ht="35" customHeight="1" spans="1:8">
      <c r="A77" s="10">
        <v>75</v>
      </c>
      <c r="B77" s="17" t="s">
        <v>9</v>
      </c>
      <c r="C77" s="17" t="s">
        <v>182</v>
      </c>
      <c r="D77" s="18" t="s">
        <v>183</v>
      </c>
      <c r="E77" s="17">
        <v>1</v>
      </c>
      <c r="F77" s="17" t="s">
        <v>12</v>
      </c>
      <c r="G77" s="17" t="s">
        <v>27</v>
      </c>
      <c r="H77" s="17">
        <v>2328</v>
      </c>
    </row>
    <row r="78" s="4" customFormat="1" ht="35" customHeight="1" spans="1:8">
      <c r="A78" s="10">
        <v>76</v>
      </c>
      <c r="B78" s="17" t="s">
        <v>21</v>
      </c>
      <c r="C78" s="17" t="s">
        <v>184</v>
      </c>
      <c r="D78" s="18" t="s">
        <v>185</v>
      </c>
      <c r="E78" s="17">
        <v>7</v>
      </c>
      <c r="F78" s="17" t="s">
        <v>12</v>
      </c>
      <c r="G78" s="17" t="s">
        <v>13</v>
      </c>
      <c r="H78" s="17">
        <v>2909</v>
      </c>
    </row>
    <row r="79" s="4" customFormat="1" ht="35" customHeight="1" spans="1:8">
      <c r="A79" s="10">
        <v>77</v>
      </c>
      <c r="B79" s="17" t="s">
        <v>24</v>
      </c>
      <c r="C79" s="17" t="s">
        <v>186</v>
      </c>
      <c r="D79" s="18" t="s">
        <v>88</v>
      </c>
      <c r="E79" s="17">
        <v>5</v>
      </c>
      <c r="F79" s="17" t="s">
        <v>12</v>
      </c>
      <c r="G79" s="17" t="s">
        <v>13</v>
      </c>
      <c r="H79" s="17">
        <v>1968</v>
      </c>
    </row>
    <row r="80" s="4" customFormat="1" ht="35" customHeight="1" spans="1:8">
      <c r="A80" s="10">
        <v>78</v>
      </c>
      <c r="B80" s="17" t="s">
        <v>24</v>
      </c>
      <c r="C80" s="17" t="s">
        <v>187</v>
      </c>
      <c r="D80" s="18" t="s">
        <v>188</v>
      </c>
      <c r="E80" s="17">
        <v>6</v>
      </c>
      <c r="F80" s="17" t="s">
        <v>12</v>
      </c>
      <c r="G80" s="17" t="s">
        <v>13</v>
      </c>
      <c r="H80" s="17">
        <v>1940</v>
      </c>
    </row>
    <row r="81" s="4" customFormat="1" ht="35" customHeight="1" spans="1:8">
      <c r="A81" s="10">
        <v>79</v>
      </c>
      <c r="B81" s="17" t="s">
        <v>24</v>
      </c>
      <c r="C81" s="17" t="s">
        <v>189</v>
      </c>
      <c r="D81" s="18" t="s">
        <v>190</v>
      </c>
      <c r="E81" s="19">
        <v>4</v>
      </c>
      <c r="F81" s="17" t="s">
        <v>12</v>
      </c>
      <c r="G81" s="17" t="s">
        <v>13</v>
      </c>
      <c r="H81" s="17">
        <v>2100</v>
      </c>
    </row>
    <row r="82" s="4" customFormat="1" ht="35" customHeight="1" spans="1:8">
      <c r="A82" s="10">
        <v>80</v>
      </c>
      <c r="B82" s="17" t="s">
        <v>24</v>
      </c>
      <c r="C82" s="17" t="s">
        <v>191</v>
      </c>
      <c r="D82" s="18" t="s">
        <v>192</v>
      </c>
      <c r="E82" s="17">
        <v>2</v>
      </c>
      <c r="F82" s="17" t="s">
        <v>12</v>
      </c>
      <c r="G82" s="17" t="s">
        <v>27</v>
      </c>
      <c r="H82" s="17">
        <v>4200</v>
      </c>
    </row>
    <row r="83" s="4" customFormat="1" ht="35" customHeight="1" spans="1:8">
      <c r="A83" s="10">
        <v>81</v>
      </c>
      <c r="B83" s="17" t="s">
        <v>37</v>
      </c>
      <c r="C83" s="17" t="s">
        <v>193</v>
      </c>
      <c r="D83" s="18" t="s">
        <v>194</v>
      </c>
      <c r="E83" s="17">
        <v>4</v>
      </c>
      <c r="F83" s="17" t="s">
        <v>195</v>
      </c>
      <c r="G83" s="18" t="s">
        <v>196</v>
      </c>
      <c r="H83" s="17">
        <v>0</v>
      </c>
    </row>
    <row r="84" s="4" customFormat="1" ht="35" customHeight="1" spans="1:8">
      <c r="A84" s="10">
        <v>82</v>
      </c>
      <c r="B84" s="17" t="s">
        <v>37</v>
      </c>
      <c r="C84" s="17" t="s">
        <v>197</v>
      </c>
      <c r="D84" s="18" t="s">
        <v>198</v>
      </c>
      <c r="E84" s="17">
        <v>4</v>
      </c>
      <c r="F84" s="17" t="s">
        <v>12</v>
      </c>
      <c r="G84" s="17" t="s">
        <v>13</v>
      </c>
      <c r="H84" s="17">
        <v>1980</v>
      </c>
    </row>
    <row r="85" s="5" customFormat="1" ht="35" customHeight="1" spans="1:8">
      <c r="A85" s="10">
        <v>83</v>
      </c>
      <c r="B85" s="19" t="s">
        <v>37</v>
      </c>
      <c r="C85" s="19" t="s">
        <v>199</v>
      </c>
      <c r="D85" s="18" t="s">
        <v>200</v>
      </c>
      <c r="E85" s="19">
        <v>3</v>
      </c>
      <c r="F85" s="17" t="s">
        <v>12</v>
      </c>
      <c r="G85" s="17" t="s">
        <v>13</v>
      </c>
      <c r="H85" s="17">
        <v>2328</v>
      </c>
    </row>
    <row r="86" s="4" customFormat="1" ht="35" customHeight="1" spans="1:8">
      <c r="A86" s="10">
        <v>84</v>
      </c>
      <c r="B86" s="17" t="s">
        <v>40</v>
      </c>
      <c r="C86" s="17" t="s">
        <v>201</v>
      </c>
      <c r="D86" s="18" t="s">
        <v>202</v>
      </c>
      <c r="E86" s="17">
        <v>2</v>
      </c>
      <c r="F86" s="17" t="s">
        <v>12</v>
      </c>
      <c r="G86" s="17" t="s">
        <v>13</v>
      </c>
      <c r="H86" s="17">
        <v>3756</v>
      </c>
    </row>
    <row r="87" s="4" customFormat="1" ht="35" customHeight="1" spans="1:8">
      <c r="A87" s="10">
        <v>85</v>
      </c>
      <c r="B87" s="17" t="s">
        <v>40</v>
      </c>
      <c r="C87" s="17" t="s">
        <v>203</v>
      </c>
      <c r="D87" s="20" t="s">
        <v>204</v>
      </c>
      <c r="E87" s="17">
        <v>5</v>
      </c>
      <c r="F87" s="17" t="s">
        <v>12</v>
      </c>
      <c r="G87" s="17" t="s">
        <v>13</v>
      </c>
      <c r="H87" s="17">
        <v>9600</v>
      </c>
    </row>
    <row r="88" s="5" customFormat="1" ht="35" customHeight="1" spans="1:8">
      <c r="A88" s="10">
        <v>86</v>
      </c>
      <c r="B88" s="19" t="s">
        <v>45</v>
      </c>
      <c r="C88" s="19" t="s">
        <v>205</v>
      </c>
      <c r="D88" s="21" t="s">
        <v>206</v>
      </c>
      <c r="E88" s="19">
        <v>5</v>
      </c>
      <c r="F88" s="17" t="s">
        <v>12</v>
      </c>
      <c r="G88" s="17" t="s">
        <v>13</v>
      </c>
      <c r="H88" s="17">
        <v>1968</v>
      </c>
    </row>
    <row r="89" s="4" customFormat="1" ht="35" customHeight="1" spans="1:8">
      <c r="A89" s="10">
        <v>87</v>
      </c>
      <c r="B89" s="17" t="s">
        <v>66</v>
      </c>
      <c r="C89" s="17" t="s">
        <v>103</v>
      </c>
      <c r="D89" s="18" t="s">
        <v>104</v>
      </c>
      <c r="E89" s="17">
        <v>3</v>
      </c>
      <c r="F89" s="17" t="s">
        <v>12</v>
      </c>
      <c r="G89" s="17" t="s">
        <v>13</v>
      </c>
      <c r="H89" s="17">
        <v>1320</v>
      </c>
    </row>
    <row r="90" s="4" customFormat="1" ht="35" customHeight="1" spans="1:8">
      <c r="A90" s="10">
        <v>88</v>
      </c>
      <c r="B90" s="17" t="s">
        <v>66</v>
      </c>
      <c r="C90" s="17" t="s">
        <v>207</v>
      </c>
      <c r="D90" s="18" t="s">
        <v>208</v>
      </c>
      <c r="E90" s="17">
        <v>2</v>
      </c>
      <c r="F90" s="17" t="s">
        <v>12</v>
      </c>
      <c r="G90" s="17" t="s">
        <v>27</v>
      </c>
      <c r="H90" s="17">
        <v>1968</v>
      </c>
    </row>
    <row r="91" s="4" customFormat="1" ht="35" customHeight="1" spans="1:8">
      <c r="A91" s="10">
        <v>89</v>
      </c>
      <c r="B91" s="19" t="s">
        <v>66</v>
      </c>
      <c r="C91" s="19" t="s">
        <v>209</v>
      </c>
      <c r="D91" s="21" t="s">
        <v>210</v>
      </c>
      <c r="E91" s="19">
        <v>2</v>
      </c>
      <c r="F91" s="17" t="s">
        <v>12</v>
      </c>
      <c r="G91" s="17" t="s">
        <v>13</v>
      </c>
      <c r="H91" s="17">
        <v>5100</v>
      </c>
    </row>
    <row r="92" s="5" customFormat="1" ht="35" customHeight="1" spans="1:8">
      <c r="A92" s="10">
        <v>90</v>
      </c>
      <c r="B92" s="19" t="s">
        <v>134</v>
      </c>
      <c r="C92" s="19" t="s">
        <v>211</v>
      </c>
      <c r="D92" s="21" t="s">
        <v>212</v>
      </c>
      <c r="E92" s="19">
        <v>6</v>
      </c>
      <c r="F92" s="17" t="s">
        <v>12</v>
      </c>
      <c r="G92" s="17" t="s">
        <v>13</v>
      </c>
      <c r="H92" s="17">
        <v>2328</v>
      </c>
    </row>
    <row r="93" s="4" customFormat="1" ht="35" customHeight="1" spans="1:8">
      <c r="A93" s="10">
        <v>91</v>
      </c>
      <c r="B93" s="17" t="s">
        <v>134</v>
      </c>
      <c r="C93" s="17" t="s">
        <v>213</v>
      </c>
      <c r="D93" s="18" t="s">
        <v>214</v>
      </c>
      <c r="E93" s="17">
        <v>6</v>
      </c>
      <c r="F93" s="17" t="s">
        <v>12</v>
      </c>
      <c r="G93" s="17" t="s">
        <v>13</v>
      </c>
      <c r="H93" s="17">
        <v>5000</v>
      </c>
    </row>
    <row r="94" s="4" customFormat="1" ht="35" customHeight="1" spans="1:8">
      <c r="A94" s="10">
        <v>92</v>
      </c>
      <c r="B94" s="17" t="s">
        <v>215</v>
      </c>
      <c r="C94" s="17" t="s">
        <v>216</v>
      </c>
      <c r="D94" s="18" t="s">
        <v>217</v>
      </c>
      <c r="E94" s="17">
        <v>3</v>
      </c>
      <c r="F94" s="17" t="s">
        <v>12</v>
      </c>
      <c r="G94" s="17" t="s">
        <v>27</v>
      </c>
      <c r="H94" s="17">
        <v>2000</v>
      </c>
    </row>
    <row r="95" s="4" customFormat="1" ht="35" customHeight="1" spans="1:8">
      <c r="A95" s="10">
        <v>93</v>
      </c>
      <c r="B95" s="17" t="s">
        <v>170</v>
      </c>
      <c r="C95" s="17" t="s">
        <v>218</v>
      </c>
      <c r="D95" s="18" t="s">
        <v>219</v>
      </c>
      <c r="E95" s="19">
        <v>4</v>
      </c>
      <c r="F95" s="17" t="s">
        <v>12</v>
      </c>
      <c r="G95" s="17" t="s">
        <v>13</v>
      </c>
      <c r="H95" s="17">
        <v>1980</v>
      </c>
    </row>
    <row r="96" s="6" customFormat="1" ht="35" customHeight="1" spans="1:8">
      <c r="A96" s="10">
        <v>94</v>
      </c>
      <c r="B96" s="14" t="s">
        <v>40</v>
      </c>
      <c r="C96" s="19" t="s">
        <v>220</v>
      </c>
      <c r="D96" s="22" t="s">
        <v>221</v>
      </c>
      <c r="E96" s="19">
        <v>8</v>
      </c>
      <c r="F96" s="19" t="s">
        <v>12</v>
      </c>
      <c r="G96" s="19" t="s">
        <v>27</v>
      </c>
      <c r="H96" s="19">
        <v>1500</v>
      </c>
    </row>
    <row r="97" s="4" customFormat="1" ht="36" customHeight="1" spans="1:8">
      <c r="A97" s="10">
        <v>95</v>
      </c>
      <c r="B97" s="17" t="s">
        <v>16</v>
      </c>
      <c r="C97" s="17" t="s">
        <v>222</v>
      </c>
      <c r="D97" s="18" t="s">
        <v>223</v>
      </c>
      <c r="E97" s="17">
        <v>4</v>
      </c>
      <c r="F97" s="17" t="s">
        <v>12</v>
      </c>
      <c r="G97" s="17" t="s">
        <v>224</v>
      </c>
      <c r="H97" s="17">
        <v>2328</v>
      </c>
    </row>
    <row r="98" s="4" customFormat="1" ht="36" customHeight="1" spans="1:8">
      <c r="A98" s="10">
        <v>96</v>
      </c>
      <c r="B98" s="17" t="s">
        <v>63</v>
      </c>
      <c r="C98" s="17" t="s">
        <v>225</v>
      </c>
      <c r="D98" s="18" t="s">
        <v>226</v>
      </c>
      <c r="E98" s="17">
        <v>4</v>
      </c>
      <c r="F98" s="17" t="s">
        <v>12</v>
      </c>
      <c r="G98" s="18" t="s">
        <v>227</v>
      </c>
      <c r="H98" s="17">
        <v>2328</v>
      </c>
    </row>
    <row r="99" s="4" customFormat="1" ht="36" customHeight="1" spans="1:8">
      <c r="A99" s="10">
        <v>97</v>
      </c>
      <c r="B99" s="17" t="s">
        <v>63</v>
      </c>
      <c r="C99" s="17" t="s">
        <v>228</v>
      </c>
      <c r="D99" s="18" t="s">
        <v>229</v>
      </c>
      <c r="E99" s="17">
        <v>8</v>
      </c>
      <c r="F99" s="17" t="s">
        <v>12</v>
      </c>
      <c r="G99" s="17" t="s">
        <v>227</v>
      </c>
      <c r="H99" s="17">
        <v>1968</v>
      </c>
    </row>
    <row r="100" s="4" customFormat="1" ht="36" customHeight="1" spans="1:8">
      <c r="A100" s="10">
        <v>98</v>
      </c>
      <c r="B100" s="17" t="s">
        <v>66</v>
      </c>
      <c r="C100" s="17" t="s">
        <v>230</v>
      </c>
      <c r="D100" s="18" t="s">
        <v>231</v>
      </c>
      <c r="E100" s="17">
        <v>2</v>
      </c>
      <c r="F100" s="17" t="s">
        <v>12</v>
      </c>
      <c r="G100" s="17" t="s">
        <v>13</v>
      </c>
      <c r="H100" s="17">
        <v>4656</v>
      </c>
    </row>
    <row r="101" s="4" customFormat="1" ht="36" customHeight="1" spans="1:8">
      <c r="A101" s="10">
        <v>99</v>
      </c>
      <c r="B101" s="17" t="s">
        <v>66</v>
      </c>
      <c r="C101" s="17" t="s">
        <v>232</v>
      </c>
      <c r="D101" s="18" t="s">
        <v>233</v>
      </c>
      <c r="E101" s="17">
        <v>1</v>
      </c>
      <c r="F101" s="17" t="s">
        <v>12</v>
      </c>
      <c r="G101" s="17" t="s">
        <v>27</v>
      </c>
      <c r="H101" s="17">
        <v>9312</v>
      </c>
    </row>
    <row r="102" s="4" customFormat="1" ht="36" customHeight="1" spans="1:8">
      <c r="A102" s="10">
        <v>100</v>
      </c>
      <c r="B102" s="17" t="s">
        <v>45</v>
      </c>
      <c r="C102" s="17" t="s">
        <v>234</v>
      </c>
      <c r="D102" s="18" t="s">
        <v>235</v>
      </c>
      <c r="E102" s="17">
        <v>2</v>
      </c>
      <c r="F102" s="17" t="s">
        <v>12</v>
      </c>
      <c r="G102" s="17" t="s">
        <v>27</v>
      </c>
      <c r="H102" s="17">
        <v>4656</v>
      </c>
    </row>
    <row r="103" s="4" customFormat="1" ht="36" customHeight="1" spans="1:8">
      <c r="A103" s="10">
        <v>101</v>
      </c>
      <c r="B103" s="17" t="s">
        <v>66</v>
      </c>
      <c r="C103" s="17" t="s">
        <v>236</v>
      </c>
      <c r="D103" s="18" t="s">
        <v>237</v>
      </c>
      <c r="E103" s="17">
        <v>5</v>
      </c>
      <c r="F103" s="17" t="s">
        <v>12</v>
      </c>
      <c r="G103" s="17" t="s">
        <v>27</v>
      </c>
      <c r="H103" s="17">
        <v>1950</v>
      </c>
    </row>
    <row r="104" s="4" customFormat="1" ht="36" customHeight="1" spans="1:8">
      <c r="A104" s="10">
        <v>102</v>
      </c>
      <c r="B104" s="17" t="s">
        <v>63</v>
      </c>
      <c r="C104" s="17" t="s">
        <v>238</v>
      </c>
      <c r="D104" s="18" t="s">
        <v>239</v>
      </c>
      <c r="E104" s="17">
        <v>2</v>
      </c>
      <c r="F104" s="17" t="s">
        <v>12</v>
      </c>
      <c r="G104" s="18" t="s">
        <v>13</v>
      </c>
      <c r="H104" s="17">
        <v>3600</v>
      </c>
    </row>
    <row r="105" s="4" customFormat="1" ht="36" customHeight="1" spans="1:8">
      <c r="A105" s="10">
        <v>103</v>
      </c>
      <c r="B105" s="17" t="s">
        <v>63</v>
      </c>
      <c r="C105" s="17" t="s">
        <v>240</v>
      </c>
      <c r="D105" s="18" t="s">
        <v>241</v>
      </c>
      <c r="E105" s="17">
        <v>3</v>
      </c>
      <c r="F105" s="17" t="s">
        <v>12</v>
      </c>
      <c r="G105" s="17" t="s">
        <v>13</v>
      </c>
      <c r="H105" s="17">
        <v>2328</v>
      </c>
    </row>
    <row r="106" s="4" customFormat="1" ht="36" customHeight="1" spans="1:8">
      <c r="A106" s="10">
        <v>104</v>
      </c>
      <c r="B106" s="17" t="s">
        <v>45</v>
      </c>
      <c r="C106" s="17" t="s">
        <v>242</v>
      </c>
      <c r="D106" s="18" t="s">
        <v>243</v>
      </c>
      <c r="E106" s="17">
        <v>1</v>
      </c>
      <c r="F106" s="17" t="s">
        <v>12</v>
      </c>
      <c r="G106" s="17" t="s">
        <v>13</v>
      </c>
      <c r="H106" s="17">
        <v>2328</v>
      </c>
    </row>
    <row r="107" s="4" customFormat="1" ht="36" customHeight="1" spans="1:8">
      <c r="A107" s="10">
        <v>105</v>
      </c>
      <c r="B107" s="17" t="s">
        <v>24</v>
      </c>
      <c r="C107" s="17" t="s">
        <v>244</v>
      </c>
      <c r="D107" s="18" t="s">
        <v>245</v>
      </c>
      <c r="E107" s="17">
        <v>3</v>
      </c>
      <c r="F107" s="17" t="s">
        <v>12</v>
      </c>
      <c r="G107" s="17" t="s">
        <v>27</v>
      </c>
      <c r="H107" s="17">
        <v>8400</v>
      </c>
    </row>
    <row r="108" s="4" customFormat="1" ht="36" customHeight="1" spans="1:8">
      <c r="A108" s="10">
        <v>106</v>
      </c>
      <c r="B108" s="17" t="s">
        <v>66</v>
      </c>
      <c r="C108" s="17" t="s">
        <v>246</v>
      </c>
      <c r="D108" s="18" t="s">
        <v>247</v>
      </c>
      <c r="E108" s="17">
        <v>4</v>
      </c>
      <c r="F108" s="17" t="s">
        <v>12</v>
      </c>
      <c r="G108" s="17" t="s">
        <v>13</v>
      </c>
      <c r="H108" s="17">
        <v>2328</v>
      </c>
    </row>
    <row r="109" s="4" customFormat="1" ht="36" customHeight="1" spans="1:8">
      <c r="A109" s="10">
        <v>107</v>
      </c>
      <c r="B109" s="17" t="s">
        <v>9</v>
      </c>
      <c r="C109" s="17" t="s">
        <v>248</v>
      </c>
      <c r="D109" s="20" t="s">
        <v>249</v>
      </c>
      <c r="E109" s="17">
        <v>1</v>
      </c>
      <c r="F109" s="17" t="s">
        <v>12</v>
      </c>
      <c r="G109" s="17" t="s">
        <v>27</v>
      </c>
      <c r="H109" s="17">
        <v>1968</v>
      </c>
    </row>
    <row r="110" s="4" customFormat="1" ht="36" customHeight="1" spans="1:8">
      <c r="A110" s="10">
        <v>108</v>
      </c>
      <c r="B110" s="17" t="s">
        <v>9</v>
      </c>
      <c r="C110" s="17" t="s">
        <v>250</v>
      </c>
      <c r="D110" s="20" t="s">
        <v>249</v>
      </c>
      <c r="E110" s="17">
        <v>4</v>
      </c>
      <c r="F110" s="17" t="s">
        <v>12</v>
      </c>
      <c r="G110" s="17" t="s">
        <v>13</v>
      </c>
      <c r="H110" s="17">
        <v>2328</v>
      </c>
    </row>
    <row r="111" s="4" customFormat="1" ht="36" customHeight="1" spans="1:8">
      <c r="A111" s="10">
        <v>109</v>
      </c>
      <c r="B111" s="17" t="s">
        <v>40</v>
      </c>
      <c r="C111" s="17" t="s">
        <v>251</v>
      </c>
      <c r="D111" s="18" t="s">
        <v>252</v>
      </c>
      <c r="E111" s="17">
        <v>3</v>
      </c>
      <c r="F111" s="17" t="s">
        <v>12</v>
      </c>
      <c r="G111" s="17" t="s">
        <v>13</v>
      </c>
      <c r="H111" s="17">
        <v>3104</v>
      </c>
    </row>
    <row r="112" s="4" customFormat="1" ht="36" customHeight="1" spans="1:8">
      <c r="A112" s="10">
        <v>110</v>
      </c>
      <c r="B112" s="17" t="s">
        <v>40</v>
      </c>
      <c r="C112" s="17" t="s">
        <v>253</v>
      </c>
      <c r="D112" s="18" t="s">
        <v>254</v>
      </c>
      <c r="E112" s="17">
        <v>2</v>
      </c>
      <c r="F112" s="17" t="s">
        <v>12</v>
      </c>
      <c r="G112" s="17" t="s">
        <v>13</v>
      </c>
      <c r="H112" s="17">
        <v>5940</v>
      </c>
    </row>
    <row r="113" s="4" customFormat="1" ht="36" customHeight="1" spans="1:8">
      <c r="A113" s="10">
        <v>111</v>
      </c>
      <c r="B113" s="17" t="s">
        <v>9</v>
      </c>
      <c r="C113" s="17" t="s">
        <v>255</v>
      </c>
      <c r="D113" s="18" t="s">
        <v>256</v>
      </c>
      <c r="E113" s="17">
        <v>4</v>
      </c>
      <c r="F113" s="17" t="s">
        <v>12</v>
      </c>
      <c r="G113" s="17" t="s">
        <v>13</v>
      </c>
      <c r="H113" s="17">
        <v>1968</v>
      </c>
    </row>
    <row r="114" s="4" customFormat="1" ht="36" customHeight="1" spans="1:8">
      <c r="A114" s="10">
        <v>112</v>
      </c>
      <c r="B114" s="17" t="s">
        <v>37</v>
      </c>
      <c r="C114" s="17" t="s">
        <v>257</v>
      </c>
      <c r="D114" s="18" t="s">
        <v>258</v>
      </c>
      <c r="E114" s="17">
        <v>4</v>
      </c>
      <c r="F114" s="17" t="s">
        <v>12</v>
      </c>
      <c r="G114" s="17" t="s">
        <v>227</v>
      </c>
      <c r="H114" s="17">
        <v>1968</v>
      </c>
    </row>
    <row r="115" s="4" customFormat="1" ht="36" customHeight="1" spans="1:8">
      <c r="A115" s="10">
        <v>113</v>
      </c>
      <c r="B115" s="17" t="s">
        <v>9</v>
      </c>
      <c r="C115" s="17" t="s">
        <v>259</v>
      </c>
      <c r="D115" s="18" t="s">
        <v>256</v>
      </c>
      <c r="E115" s="17">
        <v>6</v>
      </c>
      <c r="F115" s="17" t="s">
        <v>12</v>
      </c>
      <c r="G115" s="17" t="s">
        <v>27</v>
      </c>
      <c r="H115" s="17">
        <v>1968</v>
      </c>
    </row>
    <row r="116" s="4" customFormat="1" ht="36" customHeight="1" spans="1:8">
      <c r="A116" s="10">
        <v>114</v>
      </c>
      <c r="B116" s="17" t="s">
        <v>37</v>
      </c>
      <c r="C116" s="17" t="s">
        <v>260</v>
      </c>
      <c r="D116" s="18" t="s">
        <v>261</v>
      </c>
      <c r="E116" s="17">
        <v>3</v>
      </c>
      <c r="F116" s="17" t="s">
        <v>12</v>
      </c>
      <c r="G116" s="17" t="s">
        <v>13</v>
      </c>
      <c r="H116" s="17">
        <v>1968</v>
      </c>
    </row>
    <row r="117" s="4" customFormat="1" ht="36" customHeight="1" spans="1:8">
      <c r="A117" s="10">
        <v>115</v>
      </c>
      <c r="B117" s="17" t="s">
        <v>24</v>
      </c>
      <c r="C117" s="17" t="s">
        <v>262</v>
      </c>
      <c r="D117" s="18" t="s">
        <v>263</v>
      </c>
      <c r="E117" s="17">
        <v>4</v>
      </c>
      <c r="F117" s="17" t="s">
        <v>12</v>
      </c>
      <c r="G117" s="17" t="s">
        <v>13</v>
      </c>
      <c r="H117" s="17">
        <v>2292</v>
      </c>
    </row>
    <row r="118" s="4" customFormat="1" ht="36" customHeight="1" spans="1:8">
      <c r="A118" s="10">
        <v>116</v>
      </c>
      <c r="B118" s="17" t="s">
        <v>24</v>
      </c>
      <c r="C118" s="17" t="s">
        <v>264</v>
      </c>
      <c r="D118" s="18" t="s">
        <v>265</v>
      </c>
      <c r="E118" s="17">
        <v>2</v>
      </c>
      <c r="F118" s="17" t="s">
        <v>12</v>
      </c>
      <c r="G118" s="17" t="s">
        <v>13</v>
      </c>
      <c r="H118" s="17">
        <v>4656</v>
      </c>
    </row>
    <row r="119" s="4" customFormat="1" ht="36" customHeight="1" spans="1:8">
      <c r="A119" s="10">
        <v>117</v>
      </c>
      <c r="B119" s="17" t="s">
        <v>16</v>
      </c>
      <c r="C119" s="17" t="s">
        <v>266</v>
      </c>
      <c r="D119" s="18" t="s">
        <v>267</v>
      </c>
      <c r="E119" s="17">
        <v>2</v>
      </c>
      <c r="F119" s="17" t="s">
        <v>12</v>
      </c>
      <c r="G119" s="17" t="s">
        <v>27</v>
      </c>
      <c r="H119" s="17">
        <v>0</v>
      </c>
    </row>
    <row r="120" s="4" customFormat="1" ht="36" customHeight="1" spans="1:8">
      <c r="A120" s="10">
        <v>118</v>
      </c>
      <c r="B120" s="23" t="s">
        <v>268</v>
      </c>
      <c r="C120" s="23" t="s">
        <v>269</v>
      </c>
      <c r="D120" s="11" t="s">
        <v>270</v>
      </c>
      <c r="E120" s="23">
        <v>6</v>
      </c>
      <c r="F120" s="23" t="s">
        <v>195</v>
      </c>
      <c r="G120" s="23" t="s">
        <v>13</v>
      </c>
      <c r="H120" s="23">
        <v>0</v>
      </c>
    </row>
    <row r="121" s="4" customFormat="1" ht="36" customHeight="1" spans="1:8">
      <c r="A121" s="10">
        <v>119</v>
      </c>
      <c r="B121" s="17" t="s">
        <v>268</v>
      </c>
      <c r="C121" s="17" t="s">
        <v>271</v>
      </c>
      <c r="D121" s="18" t="s">
        <v>272</v>
      </c>
      <c r="E121" s="17">
        <v>4</v>
      </c>
      <c r="F121" s="17" t="s">
        <v>12</v>
      </c>
      <c r="G121" s="17" t="s">
        <v>13</v>
      </c>
      <c r="H121" s="17">
        <v>2292</v>
      </c>
    </row>
    <row r="122" s="4" customFormat="1" ht="35" customHeight="1" spans="1:8">
      <c r="A122" s="10">
        <v>120</v>
      </c>
      <c r="B122" s="17" t="s">
        <v>268</v>
      </c>
      <c r="C122" s="17" t="s">
        <v>273</v>
      </c>
      <c r="D122" s="18" t="s">
        <v>274</v>
      </c>
      <c r="E122" s="17">
        <v>6</v>
      </c>
      <c r="F122" s="17" t="s">
        <v>12</v>
      </c>
      <c r="G122" s="17" t="s">
        <v>13</v>
      </c>
      <c r="H122" s="17">
        <v>1632</v>
      </c>
    </row>
    <row r="123" s="4" customFormat="1" ht="35" customHeight="1" spans="1:8">
      <c r="A123" s="10">
        <v>121</v>
      </c>
      <c r="B123" s="17" t="s">
        <v>268</v>
      </c>
      <c r="C123" s="17" t="s">
        <v>275</v>
      </c>
      <c r="D123" s="18" t="s">
        <v>276</v>
      </c>
      <c r="E123" s="17">
        <v>3</v>
      </c>
      <c r="F123" s="17" t="s">
        <v>12</v>
      </c>
      <c r="G123" s="17" t="s">
        <v>13</v>
      </c>
      <c r="H123" s="17">
        <v>1968</v>
      </c>
    </row>
    <row r="124" s="4" customFormat="1" ht="35" customHeight="1" spans="1:8">
      <c r="A124" s="10">
        <v>122</v>
      </c>
      <c r="B124" s="17" t="s">
        <v>268</v>
      </c>
      <c r="C124" s="17" t="s">
        <v>277</v>
      </c>
      <c r="D124" s="18" t="s">
        <v>278</v>
      </c>
      <c r="E124" s="17">
        <v>3</v>
      </c>
      <c r="F124" s="17" t="s">
        <v>12</v>
      </c>
      <c r="G124" s="17" t="s">
        <v>13</v>
      </c>
      <c r="H124" s="17">
        <v>1968</v>
      </c>
    </row>
    <row r="125" s="4" customFormat="1" ht="35" customHeight="1" spans="1:8">
      <c r="A125" s="10">
        <v>123</v>
      </c>
      <c r="B125" s="17" t="s">
        <v>268</v>
      </c>
      <c r="C125" s="17" t="s">
        <v>279</v>
      </c>
      <c r="D125" s="18" t="s">
        <v>280</v>
      </c>
      <c r="E125" s="17">
        <v>3</v>
      </c>
      <c r="F125" s="17" t="s">
        <v>12</v>
      </c>
      <c r="G125" s="17" t="s">
        <v>13</v>
      </c>
      <c r="H125" s="17">
        <v>1968</v>
      </c>
    </row>
    <row r="126" s="4" customFormat="1" ht="35" customHeight="1" spans="1:8">
      <c r="A126" s="10">
        <v>124</v>
      </c>
      <c r="B126" s="17" t="s">
        <v>281</v>
      </c>
      <c r="C126" s="17" t="s">
        <v>282</v>
      </c>
      <c r="D126" s="18" t="s">
        <v>283</v>
      </c>
      <c r="E126" s="17">
        <v>8</v>
      </c>
      <c r="F126" s="17" t="s">
        <v>12</v>
      </c>
      <c r="G126" s="17" t="s">
        <v>13</v>
      </c>
      <c r="H126" s="17">
        <v>2250</v>
      </c>
    </row>
    <row r="127" s="1" customFormat="1" ht="35" customHeight="1" spans="1:8">
      <c r="A127" s="10">
        <v>125</v>
      </c>
      <c r="B127" s="13" t="s">
        <v>284</v>
      </c>
      <c r="C127" s="14" t="s">
        <v>285</v>
      </c>
      <c r="D127" s="13" t="s">
        <v>286</v>
      </c>
      <c r="E127" s="14">
        <v>5</v>
      </c>
      <c r="F127" s="14" t="s">
        <v>12</v>
      </c>
      <c r="G127" s="13" t="s">
        <v>287</v>
      </c>
      <c r="H127" s="14">
        <v>9840</v>
      </c>
    </row>
    <row r="128" s="1" customFormat="1" ht="35" customHeight="1" spans="1:8">
      <c r="A128" s="10">
        <v>126</v>
      </c>
      <c r="B128" s="13" t="s">
        <v>288</v>
      </c>
      <c r="C128" s="14" t="s">
        <v>289</v>
      </c>
      <c r="D128" s="13" t="s">
        <v>290</v>
      </c>
      <c r="E128" s="14">
        <v>2</v>
      </c>
      <c r="F128" s="14" t="s">
        <v>12</v>
      </c>
      <c r="G128" s="13" t="s">
        <v>291</v>
      </c>
      <c r="H128" s="14">
        <v>1968</v>
      </c>
    </row>
    <row r="129" s="1" customFormat="1" ht="35" customHeight="1" spans="1:8">
      <c r="A129" s="10">
        <v>127</v>
      </c>
      <c r="B129" s="13" t="s">
        <v>284</v>
      </c>
      <c r="C129" s="14" t="s">
        <v>292</v>
      </c>
      <c r="D129" s="13" t="s">
        <v>293</v>
      </c>
      <c r="E129" s="14">
        <v>3</v>
      </c>
      <c r="F129" s="14" t="s">
        <v>12</v>
      </c>
      <c r="G129" s="13" t="s">
        <v>294</v>
      </c>
      <c r="H129" s="14">
        <v>5940</v>
      </c>
    </row>
    <row r="130" s="1" customFormat="1" ht="35" customHeight="1" spans="1:8">
      <c r="A130" s="10">
        <v>128</v>
      </c>
      <c r="B130" s="13" t="s">
        <v>288</v>
      </c>
      <c r="C130" s="14" t="s">
        <v>295</v>
      </c>
      <c r="D130" s="13" t="s">
        <v>296</v>
      </c>
      <c r="E130" s="14">
        <v>4</v>
      </c>
      <c r="F130" s="14" t="s">
        <v>12</v>
      </c>
      <c r="G130" s="13" t="s">
        <v>297</v>
      </c>
      <c r="H130" s="14">
        <v>7872</v>
      </c>
    </row>
    <row r="131" s="4" customFormat="1" ht="35" customHeight="1" spans="1:8">
      <c r="A131" s="10">
        <v>129</v>
      </c>
      <c r="B131" s="18" t="s">
        <v>298</v>
      </c>
      <c r="C131" s="17" t="s">
        <v>299</v>
      </c>
      <c r="D131" s="18" t="s">
        <v>300</v>
      </c>
      <c r="E131" s="17">
        <v>2</v>
      </c>
      <c r="F131" s="17" t="s">
        <v>12</v>
      </c>
      <c r="G131" s="18" t="s">
        <v>301</v>
      </c>
      <c r="H131" s="17">
        <v>1968</v>
      </c>
    </row>
    <row r="132" s="4" customFormat="1" ht="35" customHeight="1" spans="1:8">
      <c r="A132" s="10">
        <v>130</v>
      </c>
      <c r="B132" s="18" t="s">
        <v>302</v>
      </c>
      <c r="C132" s="17" t="s">
        <v>303</v>
      </c>
      <c r="D132" s="18" t="s">
        <v>304</v>
      </c>
      <c r="E132" s="17">
        <v>3</v>
      </c>
      <c r="F132" s="17" t="s">
        <v>12</v>
      </c>
      <c r="G132" s="18" t="s">
        <v>305</v>
      </c>
      <c r="H132" s="17">
        <v>3936</v>
      </c>
    </row>
    <row r="133" s="4" customFormat="1" ht="35" customHeight="1" spans="1:8">
      <c r="A133" s="10">
        <v>131</v>
      </c>
      <c r="B133" s="18" t="s">
        <v>302</v>
      </c>
      <c r="C133" s="17" t="s">
        <v>306</v>
      </c>
      <c r="D133" s="18" t="s">
        <v>307</v>
      </c>
      <c r="E133" s="17">
        <v>4</v>
      </c>
      <c r="F133" s="17" t="s">
        <v>12</v>
      </c>
      <c r="G133" s="18" t="s">
        <v>308</v>
      </c>
      <c r="H133" s="17">
        <v>1968</v>
      </c>
    </row>
    <row r="134" s="4" customFormat="1" ht="31" customHeight="1" spans="1:8">
      <c r="A134" s="10">
        <v>132</v>
      </c>
      <c r="B134" s="18" t="s">
        <v>309</v>
      </c>
      <c r="C134" s="17" t="s">
        <v>310</v>
      </c>
      <c r="D134" s="18" t="s">
        <v>311</v>
      </c>
      <c r="E134" s="17">
        <v>5</v>
      </c>
      <c r="F134" s="17" t="s">
        <v>12</v>
      </c>
      <c r="G134" s="18" t="s">
        <v>308</v>
      </c>
      <c r="H134" s="17">
        <v>1968</v>
      </c>
    </row>
    <row r="135" s="4" customFormat="1" ht="36" customHeight="1" spans="1:8">
      <c r="A135" s="10">
        <v>133</v>
      </c>
      <c r="B135" s="18" t="s">
        <v>298</v>
      </c>
      <c r="C135" s="17" t="s">
        <v>312</v>
      </c>
      <c r="D135" s="18" t="s">
        <v>313</v>
      </c>
      <c r="E135" s="17">
        <v>2</v>
      </c>
      <c r="F135" s="17" t="s">
        <v>12</v>
      </c>
      <c r="G135" s="18" t="s">
        <v>314</v>
      </c>
      <c r="H135" s="17">
        <v>12000</v>
      </c>
    </row>
    <row r="136" s="1" customFormat="1" ht="35" customHeight="1" spans="1:8">
      <c r="A136" s="10">
        <v>134</v>
      </c>
      <c r="B136" s="13" t="s">
        <v>315</v>
      </c>
      <c r="C136" s="14" t="s">
        <v>316</v>
      </c>
      <c r="D136" s="13" t="s">
        <v>317</v>
      </c>
      <c r="E136" s="14">
        <v>5</v>
      </c>
      <c r="F136" s="14" t="s">
        <v>12</v>
      </c>
      <c r="G136" s="13" t="s">
        <v>318</v>
      </c>
      <c r="H136" s="14">
        <v>10143</v>
      </c>
    </row>
    <row r="137" s="1" customFormat="1" ht="35" customHeight="1" spans="1:8">
      <c r="A137" s="10">
        <v>135</v>
      </c>
      <c r="B137" s="13" t="s">
        <v>319</v>
      </c>
      <c r="C137" s="14" t="s">
        <v>320</v>
      </c>
      <c r="D137" s="13" t="s">
        <v>321</v>
      </c>
      <c r="E137" s="14">
        <v>2</v>
      </c>
      <c r="F137" s="14" t="s">
        <v>12</v>
      </c>
      <c r="G137" s="13" t="s">
        <v>322</v>
      </c>
      <c r="H137" s="14">
        <v>5243</v>
      </c>
    </row>
    <row r="138" s="7" customFormat="1" ht="35" customHeight="1" spans="1:8">
      <c r="A138" s="10">
        <v>136</v>
      </c>
      <c r="B138" s="13" t="s">
        <v>323</v>
      </c>
      <c r="C138" s="14" t="s">
        <v>324</v>
      </c>
      <c r="D138" s="14" t="s">
        <v>325</v>
      </c>
      <c r="E138" s="14">
        <v>4</v>
      </c>
      <c r="F138" s="14" t="s">
        <v>12</v>
      </c>
      <c r="G138" s="13" t="s">
        <v>326</v>
      </c>
      <c r="H138" s="14">
        <v>0</v>
      </c>
    </row>
    <row r="139" s="7" customFormat="1" ht="35" customHeight="1" spans="1:8">
      <c r="A139" s="10">
        <v>137</v>
      </c>
      <c r="B139" s="13" t="s">
        <v>327</v>
      </c>
      <c r="C139" s="14" t="s">
        <v>328</v>
      </c>
      <c r="D139" s="13" t="s">
        <v>329</v>
      </c>
      <c r="E139" s="14">
        <v>1</v>
      </c>
      <c r="F139" s="14" t="s">
        <v>12</v>
      </c>
      <c r="G139" s="13" t="s">
        <v>322</v>
      </c>
      <c r="H139" s="14">
        <v>6000</v>
      </c>
    </row>
    <row r="140" s="7" customFormat="1" ht="35" customHeight="1" spans="1:8">
      <c r="A140" s="10">
        <v>138</v>
      </c>
      <c r="B140" s="13" t="s">
        <v>327</v>
      </c>
      <c r="C140" s="14" t="s">
        <v>330</v>
      </c>
      <c r="D140" s="13" t="s">
        <v>331</v>
      </c>
      <c r="E140" s="14">
        <v>2</v>
      </c>
      <c r="F140" s="14" t="s">
        <v>332</v>
      </c>
      <c r="G140" s="13" t="s">
        <v>333</v>
      </c>
      <c r="H140" s="14">
        <v>9600</v>
      </c>
    </row>
    <row r="141" s="7" customFormat="1" ht="35" customHeight="1" spans="1:8">
      <c r="A141" s="10">
        <v>139</v>
      </c>
      <c r="B141" s="13" t="s">
        <v>327</v>
      </c>
      <c r="C141" s="14" t="s">
        <v>334</v>
      </c>
      <c r="D141" s="13" t="s">
        <v>335</v>
      </c>
      <c r="E141" s="14">
        <v>2</v>
      </c>
      <c r="F141" s="14" t="s">
        <v>12</v>
      </c>
      <c r="G141" s="13" t="s">
        <v>333</v>
      </c>
      <c r="H141" s="14">
        <v>7200</v>
      </c>
    </row>
    <row r="142" s="7" customFormat="1" ht="35" customHeight="1" spans="1:8">
      <c r="A142" s="10">
        <v>140</v>
      </c>
      <c r="B142" s="13" t="s">
        <v>327</v>
      </c>
      <c r="C142" s="14" t="s">
        <v>336</v>
      </c>
      <c r="D142" s="13" t="s">
        <v>337</v>
      </c>
      <c r="E142" s="14">
        <v>1</v>
      </c>
      <c r="F142" s="14" t="s">
        <v>332</v>
      </c>
      <c r="G142" s="13" t="s">
        <v>338</v>
      </c>
      <c r="H142" s="14">
        <v>4200</v>
      </c>
    </row>
    <row r="143" s="7" customFormat="1" ht="35" customHeight="1" spans="1:8">
      <c r="A143" s="10">
        <v>141</v>
      </c>
      <c r="B143" s="13" t="s">
        <v>323</v>
      </c>
      <c r="C143" s="14" t="s">
        <v>339</v>
      </c>
      <c r="D143" s="13" t="s">
        <v>340</v>
      </c>
      <c r="E143" s="14">
        <v>4</v>
      </c>
      <c r="F143" s="14" t="s">
        <v>332</v>
      </c>
      <c r="G143" s="13" t="s">
        <v>326</v>
      </c>
      <c r="H143" s="14">
        <v>0</v>
      </c>
    </row>
    <row r="144" s="7" customFormat="1" ht="35" customHeight="1" spans="1:8">
      <c r="A144" s="10">
        <v>142</v>
      </c>
      <c r="B144" s="13" t="s">
        <v>323</v>
      </c>
      <c r="C144" s="14" t="s">
        <v>341</v>
      </c>
      <c r="D144" s="13" t="s">
        <v>342</v>
      </c>
      <c r="E144" s="14">
        <v>5</v>
      </c>
      <c r="F144" s="14" t="s">
        <v>332</v>
      </c>
      <c r="G144" s="13" t="s">
        <v>343</v>
      </c>
      <c r="H144" s="14">
        <v>0</v>
      </c>
    </row>
    <row r="145" s="7" customFormat="1" ht="35" customHeight="1" spans="1:8">
      <c r="A145" s="10">
        <v>143</v>
      </c>
      <c r="B145" s="13" t="s">
        <v>323</v>
      </c>
      <c r="C145" s="14" t="s">
        <v>344</v>
      </c>
      <c r="D145" s="14" t="s">
        <v>345</v>
      </c>
      <c r="E145" s="14">
        <v>5</v>
      </c>
      <c r="F145" s="14" t="s">
        <v>332</v>
      </c>
      <c r="G145" s="13" t="s">
        <v>343</v>
      </c>
      <c r="H145" s="14">
        <v>0</v>
      </c>
    </row>
    <row r="146" s="7" customFormat="1" ht="35" customHeight="1" spans="1:8">
      <c r="A146" s="10">
        <v>144</v>
      </c>
      <c r="B146" s="13" t="s">
        <v>327</v>
      </c>
      <c r="C146" s="14" t="s">
        <v>346</v>
      </c>
      <c r="D146" s="13" t="s">
        <v>347</v>
      </c>
      <c r="E146" s="14">
        <v>1</v>
      </c>
      <c r="F146" s="14" t="s">
        <v>12</v>
      </c>
      <c r="G146" s="13" t="s">
        <v>348</v>
      </c>
      <c r="H146" s="14">
        <v>4500</v>
      </c>
    </row>
    <row r="147" s="7" customFormat="1" ht="35" customHeight="1" spans="1:8">
      <c r="A147" s="10">
        <v>145</v>
      </c>
      <c r="B147" s="13" t="s">
        <v>327</v>
      </c>
      <c r="C147" s="14" t="s">
        <v>349</v>
      </c>
      <c r="D147" s="14" t="s">
        <v>350</v>
      </c>
      <c r="E147" s="14">
        <v>2</v>
      </c>
      <c r="F147" s="14" t="s">
        <v>332</v>
      </c>
      <c r="G147" s="13" t="s">
        <v>351</v>
      </c>
      <c r="H147" s="14">
        <v>0</v>
      </c>
    </row>
    <row r="148" s="7" customFormat="1" ht="35" customHeight="1" spans="1:8">
      <c r="A148" s="10">
        <v>146</v>
      </c>
      <c r="B148" s="13" t="s">
        <v>327</v>
      </c>
      <c r="C148" s="14" t="s">
        <v>352</v>
      </c>
      <c r="D148" s="13" t="s">
        <v>353</v>
      </c>
      <c r="E148" s="14">
        <v>3</v>
      </c>
      <c r="F148" s="14" t="s">
        <v>332</v>
      </c>
      <c r="G148" s="13" t="s">
        <v>354</v>
      </c>
      <c r="H148" s="14">
        <v>0</v>
      </c>
    </row>
    <row r="149" s="7" customFormat="1" ht="35" customHeight="1" spans="1:8">
      <c r="A149" s="10">
        <v>147</v>
      </c>
      <c r="B149" s="13" t="s">
        <v>327</v>
      </c>
      <c r="C149" s="14" t="s">
        <v>355</v>
      </c>
      <c r="D149" s="13" t="s">
        <v>356</v>
      </c>
      <c r="E149" s="14">
        <v>4</v>
      </c>
      <c r="F149" s="14" t="s">
        <v>332</v>
      </c>
      <c r="G149" s="13" t="s">
        <v>357</v>
      </c>
      <c r="H149" s="14">
        <v>4800</v>
      </c>
    </row>
    <row r="150" s="7" customFormat="1" ht="35" customHeight="1" spans="1:8">
      <c r="A150" s="10">
        <v>148</v>
      </c>
      <c r="B150" s="13" t="s">
        <v>327</v>
      </c>
      <c r="C150" s="14" t="s">
        <v>358</v>
      </c>
      <c r="D150" s="13" t="s">
        <v>359</v>
      </c>
      <c r="E150" s="14">
        <v>1</v>
      </c>
      <c r="F150" s="14" t="s">
        <v>332</v>
      </c>
      <c r="G150" s="13" t="s">
        <v>326</v>
      </c>
      <c r="H150" s="14">
        <v>0</v>
      </c>
    </row>
    <row r="151" s="7" customFormat="1" ht="35" customHeight="1" spans="1:8">
      <c r="A151" s="10">
        <v>149</v>
      </c>
      <c r="B151" s="13" t="s">
        <v>323</v>
      </c>
      <c r="C151" s="14" t="s">
        <v>360</v>
      </c>
      <c r="D151" s="13" t="s">
        <v>361</v>
      </c>
      <c r="E151" s="14">
        <v>1</v>
      </c>
      <c r="F151" s="14" t="s">
        <v>332</v>
      </c>
      <c r="G151" s="13" t="s">
        <v>362</v>
      </c>
      <c r="H151" s="14">
        <v>4800</v>
      </c>
    </row>
    <row r="152" s="7" customFormat="1" ht="35" customHeight="1" spans="1:8">
      <c r="A152" s="10">
        <v>150</v>
      </c>
      <c r="B152" s="13" t="s">
        <v>327</v>
      </c>
      <c r="C152" s="14" t="s">
        <v>363</v>
      </c>
      <c r="D152" s="13" t="s">
        <v>361</v>
      </c>
      <c r="E152" s="14">
        <v>7</v>
      </c>
      <c r="F152" s="24" t="s">
        <v>332</v>
      </c>
      <c r="G152" s="24" t="s">
        <v>364</v>
      </c>
      <c r="H152" s="14">
        <v>4800</v>
      </c>
    </row>
    <row r="153" s="7" customFormat="1" ht="35" customHeight="1" spans="1:8">
      <c r="A153" s="10">
        <v>151</v>
      </c>
      <c r="B153" s="13" t="s">
        <v>327</v>
      </c>
      <c r="C153" s="14" t="s">
        <v>365</v>
      </c>
      <c r="D153" s="14" t="s">
        <v>366</v>
      </c>
      <c r="E153" s="14">
        <v>1</v>
      </c>
      <c r="F153" s="14" t="s">
        <v>332</v>
      </c>
      <c r="G153" s="13" t="s">
        <v>364</v>
      </c>
      <c r="H153" s="14">
        <v>9600</v>
      </c>
    </row>
    <row r="154" s="7" customFormat="1" ht="35" customHeight="1" spans="1:8">
      <c r="A154" s="10">
        <v>152</v>
      </c>
      <c r="B154" s="13" t="s">
        <v>323</v>
      </c>
      <c r="C154" s="14" t="s">
        <v>367</v>
      </c>
      <c r="D154" s="14" t="s">
        <v>368</v>
      </c>
      <c r="E154" s="14">
        <v>1</v>
      </c>
      <c r="F154" s="14" t="s">
        <v>369</v>
      </c>
      <c r="G154" s="13" t="s">
        <v>370</v>
      </c>
      <c r="H154" s="14">
        <v>0</v>
      </c>
    </row>
    <row r="155" s="7" customFormat="1" ht="35" customHeight="1" spans="1:8">
      <c r="A155" s="10">
        <v>153</v>
      </c>
      <c r="B155" s="13" t="s">
        <v>327</v>
      </c>
      <c r="C155" s="14" t="s">
        <v>371</v>
      </c>
      <c r="D155" s="13" t="s">
        <v>372</v>
      </c>
      <c r="E155" s="14">
        <v>2</v>
      </c>
      <c r="F155" s="14" t="s">
        <v>332</v>
      </c>
      <c r="G155" s="13" t="s">
        <v>326</v>
      </c>
      <c r="H155" s="14">
        <v>0</v>
      </c>
    </row>
    <row r="156" s="7" customFormat="1" ht="35" customHeight="1" spans="1:8">
      <c r="A156" s="10">
        <v>154</v>
      </c>
      <c r="B156" s="13" t="s">
        <v>327</v>
      </c>
      <c r="C156" s="14" t="s">
        <v>373</v>
      </c>
      <c r="D156" s="13" t="s">
        <v>374</v>
      </c>
      <c r="E156" s="14">
        <v>2</v>
      </c>
      <c r="F156" s="14" t="s">
        <v>375</v>
      </c>
      <c r="G156" s="13" t="s">
        <v>376</v>
      </c>
      <c r="H156" s="14">
        <v>0</v>
      </c>
    </row>
    <row r="157" s="7" customFormat="1" ht="35" customHeight="1" spans="1:8">
      <c r="A157" s="10">
        <v>155</v>
      </c>
      <c r="B157" s="13" t="s">
        <v>323</v>
      </c>
      <c r="C157" s="14" t="s">
        <v>377</v>
      </c>
      <c r="D157" s="13" t="s">
        <v>378</v>
      </c>
      <c r="E157" s="14">
        <v>7</v>
      </c>
      <c r="F157" s="14" t="s">
        <v>332</v>
      </c>
      <c r="G157" s="13" t="s">
        <v>379</v>
      </c>
      <c r="H157" s="14">
        <v>2232</v>
      </c>
    </row>
    <row r="158" s="7" customFormat="1" ht="35" customHeight="1" spans="1:8">
      <c r="A158" s="10">
        <v>156</v>
      </c>
      <c r="B158" s="13" t="s">
        <v>323</v>
      </c>
      <c r="C158" s="14" t="s">
        <v>380</v>
      </c>
      <c r="D158" s="13" t="s">
        <v>381</v>
      </c>
      <c r="E158" s="14">
        <v>1</v>
      </c>
      <c r="F158" s="14" t="s">
        <v>369</v>
      </c>
      <c r="G158" s="13" t="s">
        <v>382</v>
      </c>
      <c r="H158" s="14">
        <v>0</v>
      </c>
    </row>
    <row r="159" s="7" customFormat="1" ht="35" customHeight="1" spans="1:8">
      <c r="A159" s="10">
        <v>157</v>
      </c>
      <c r="B159" s="13" t="s">
        <v>323</v>
      </c>
      <c r="C159" s="14" t="s">
        <v>383</v>
      </c>
      <c r="D159" s="13" t="s">
        <v>384</v>
      </c>
      <c r="E159" s="14">
        <v>3</v>
      </c>
      <c r="F159" s="14" t="s">
        <v>385</v>
      </c>
      <c r="G159" s="13" t="s">
        <v>326</v>
      </c>
      <c r="H159" s="14">
        <v>0</v>
      </c>
    </row>
    <row r="160" s="7" customFormat="1" ht="35" customHeight="1" spans="1:8">
      <c r="A160" s="10">
        <v>158</v>
      </c>
      <c r="B160" s="13" t="s">
        <v>323</v>
      </c>
      <c r="C160" s="25" t="s">
        <v>386</v>
      </c>
      <c r="D160" s="25" t="s">
        <v>387</v>
      </c>
      <c r="E160" s="14">
        <v>1</v>
      </c>
      <c r="F160" s="14" t="s">
        <v>388</v>
      </c>
      <c r="G160" s="13" t="s">
        <v>389</v>
      </c>
      <c r="H160" s="14">
        <v>8400</v>
      </c>
    </row>
    <row r="161" s="4" customFormat="1" ht="36" customHeight="1" spans="1:8">
      <c r="A161" s="10">
        <v>159</v>
      </c>
      <c r="B161" s="13" t="s">
        <v>323</v>
      </c>
      <c r="C161" s="14" t="s">
        <v>390</v>
      </c>
      <c r="D161" s="13" t="s">
        <v>391</v>
      </c>
      <c r="E161" s="14">
        <v>5</v>
      </c>
      <c r="F161" s="14" t="s">
        <v>392</v>
      </c>
      <c r="G161" s="13" t="s">
        <v>393</v>
      </c>
      <c r="H161" s="14">
        <v>2100</v>
      </c>
    </row>
    <row r="162" s="4" customFormat="1" ht="36" customHeight="1" spans="1:8">
      <c r="A162" s="10">
        <v>160</v>
      </c>
      <c r="B162" s="13" t="s">
        <v>323</v>
      </c>
      <c r="C162" s="14" t="s">
        <v>394</v>
      </c>
      <c r="D162" s="14" t="s">
        <v>395</v>
      </c>
      <c r="E162" s="14">
        <v>2</v>
      </c>
      <c r="F162" s="14" t="s">
        <v>392</v>
      </c>
      <c r="G162" s="13" t="s">
        <v>370</v>
      </c>
      <c r="H162" s="14">
        <v>0</v>
      </c>
    </row>
    <row r="163" s="4" customFormat="1" ht="36" customHeight="1" spans="1:8">
      <c r="A163" s="10">
        <v>161</v>
      </c>
      <c r="B163" s="13" t="s">
        <v>323</v>
      </c>
      <c r="C163" s="14" t="s">
        <v>396</v>
      </c>
      <c r="D163" s="14" t="s">
        <v>397</v>
      </c>
      <c r="E163" s="14">
        <v>4</v>
      </c>
      <c r="F163" s="14" t="s">
        <v>385</v>
      </c>
      <c r="G163" s="13" t="s">
        <v>364</v>
      </c>
      <c r="H163" s="14">
        <v>0</v>
      </c>
    </row>
    <row r="164" s="4" customFormat="1" ht="36" customHeight="1" spans="1:8">
      <c r="A164" s="10">
        <v>162</v>
      </c>
      <c r="B164" s="13" t="s">
        <v>323</v>
      </c>
      <c r="C164" s="14" t="s">
        <v>398</v>
      </c>
      <c r="D164" s="14" t="s">
        <v>399</v>
      </c>
      <c r="E164" s="14">
        <v>1</v>
      </c>
      <c r="F164" s="14" t="s">
        <v>385</v>
      </c>
      <c r="G164" s="13" t="s">
        <v>13</v>
      </c>
      <c r="H164" s="14">
        <v>0</v>
      </c>
    </row>
    <row r="165" s="1" customFormat="1" ht="35" customHeight="1" spans="1:8">
      <c r="A165" s="10">
        <v>163</v>
      </c>
      <c r="B165" s="14" t="s">
        <v>400</v>
      </c>
      <c r="C165" s="14" t="s">
        <v>401</v>
      </c>
      <c r="D165" s="13" t="s">
        <v>402</v>
      </c>
      <c r="E165" s="14">
        <v>3</v>
      </c>
      <c r="F165" s="14" t="s">
        <v>385</v>
      </c>
      <c r="G165" s="14" t="s">
        <v>403</v>
      </c>
      <c r="H165" s="14">
        <v>10092</v>
      </c>
    </row>
    <row r="166" s="1" customFormat="1" ht="35" customHeight="1" spans="1:8">
      <c r="A166" s="10">
        <v>164</v>
      </c>
      <c r="B166" s="14" t="s">
        <v>400</v>
      </c>
      <c r="C166" s="14" t="s">
        <v>404</v>
      </c>
      <c r="D166" s="13" t="s">
        <v>405</v>
      </c>
      <c r="E166" s="14">
        <v>4</v>
      </c>
      <c r="F166" s="14" t="s">
        <v>385</v>
      </c>
      <c r="G166" s="14" t="s">
        <v>406</v>
      </c>
      <c r="H166" s="14">
        <v>8232</v>
      </c>
    </row>
    <row r="167" s="1" customFormat="1" ht="35" customHeight="1" spans="1:8">
      <c r="A167" s="10">
        <v>165</v>
      </c>
      <c r="B167" s="14" t="s">
        <v>400</v>
      </c>
      <c r="C167" s="14" t="s">
        <v>407</v>
      </c>
      <c r="D167" s="13" t="s">
        <v>408</v>
      </c>
      <c r="E167" s="14">
        <v>3</v>
      </c>
      <c r="F167" s="14" t="s">
        <v>385</v>
      </c>
      <c r="G167" s="14" t="s">
        <v>406</v>
      </c>
      <c r="H167" s="14">
        <v>8232</v>
      </c>
    </row>
    <row r="168" s="1" customFormat="1" ht="35" customHeight="1" spans="1:8">
      <c r="A168" s="10">
        <v>166</v>
      </c>
      <c r="B168" s="14" t="s">
        <v>400</v>
      </c>
      <c r="C168" s="14" t="s">
        <v>409</v>
      </c>
      <c r="D168" s="13" t="s">
        <v>410</v>
      </c>
      <c r="E168" s="14">
        <v>5</v>
      </c>
      <c r="F168" s="14" t="s">
        <v>385</v>
      </c>
      <c r="G168" s="14" t="s">
        <v>406</v>
      </c>
      <c r="H168" s="14">
        <v>8232</v>
      </c>
    </row>
    <row r="169" s="1" customFormat="1" ht="35" customHeight="1" spans="1:8">
      <c r="A169" s="10">
        <v>167</v>
      </c>
      <c r="B169" s="14" t="s">
        <v>400</v>
      </c>
      <c r="C169" s="14" t="s">
        <v>411</v>
      </c>
      <c r="D169" s="13" t="s">
        <v>412</v>
      </c>
      <c r="E169" s="14">
        <v>5</v>
      </c>
      <c r="F169" s="14" t="s">
        <v>385</v>
      </c>
      <c r="G169" s="14" t="s">
        <v>406</v>
      </c>
      <c r="H169" s="14">
        <v>8232</v>
      </c>
    </row>
    <row r="170" s="1" customFormat="1" ht="35" customHeight="1" spans="1:8">
      <c r="A170" s="10">
        <v>168</v>
      </c>
      <c r="B170" s="14" t="s">
        <v>400</v>
      </c>
      <c r="C170" s="14" t="s">
        <v>413</v>
      </c>
      <c r="D170" s="13" t="s">
        <v>414</v>
      </c>
      <c r="E170" s="14">
        <v>2</v>
      </c>
      <c r="F170" s="14" t="s">
        <v>385</v>
      </c>
      <c r="G170" s="14" t="s">
        <v>406</v>
      </c>
      <c r="H170" s="14">
        <v>8232</v>
      </c>
    </row>
    <row r="171" s="1" customFormat="1" ht="35" customHeight="1" spans="1:8">
      <c r="A171" s="10">
        <v>169</v>
      </c>
      <c r="B171" s="14" t="s">
        <v>400</v>
      </c>
      <c r="C171" s="14" t="s">
        <v>415</v>
      </c>
      <c r="D171" s="13" t="s">
        <v>416</v>
      </c>
      <c r="E171" s="14">
        <v>2</v>
      </c>
      <c r="F171" s="14" t="s">
        <v>385</v>
      </c>
      <c r="G171" s="14" t="s">
        <v>406</v>
      </c>
      <c r="H171" s="14">
        <v>6060</v>
      </c>
    </row>
    <row r="172" s="1" customFormat="1" ht="35" customHeight="1" spans="1:8">
      <c r="A172" s="10">
        <v>170</v>
      </c>
      <c r="B172" s="14" t="s">
        <v>400</v>
      </c>
      <c r="C172" s="23" t="s">
        <v>417</v>
      </c>
      <c r="D172" s="13" t="s">
        <v>418</v>
      </c>
      <c r="E172" s="14">
        <v>1</v>
      </c>
      <c r="F172" s="14" t="s">
        <v>419</v>
      </c>
      <c r="G172" s="14" t="s">
        <v>406</v>
      </c>
      <c r="H172" s="14">
        <v>8232</v>
      </c>
    </row>
    <row r="173" s="1" customFormat="1" ht="35" customHeight="1" spans="1:8">
      <c r="A173" s="10">
        <v>171</v>
      </c>
      <c r="B173" s="14" t="s">
        <v>400</v>
      </c>
      <c r="C173" s="23" t="s">
        <v>420</v>
      </c>
      <c r="D173" s="13" t="s">
        <v>421</v>
      </c>
      <c r="E173" s="14">
        <v>1</v>
      </c>
      <c r="F173" s="14" t="s">
        <v>419</v>
      </c>
      <c r="G173" s="14" t="s">
        <v>406</v>
      </c>
      <c r="H173" s="14">
        <v>8232</v>
      </c>
    </row>
    <row r="174" s="4" customFormat="1" ht="35" customHeight="1" spans="1:8">
      <c r="A174" s="10">
        <v>172</v>
      </c>
      <c r="B174" s="18" t="s">
        <v>422</v>
      </c>
      <c r="C174" s="23" t="s">
        <v>423</v>
      </c>
      <c r="D174" s="11" t="s">
        <v>424</v>
      </c>
      <c r="E174" s="23">
        <v>1</v>
      </c>
      <c r="F174" s="23" t="s">
        <v>425</v>
      </c>
      <c r="G174" s="23">
        <v>10</v>
      </c>
      <c r="H174" s="23">
        <v>3240</v>
      </c>
    </row>
    <row r="175" s="4" customFormat="1" ht="35" customHeight="1" spans="1:8">
      <c r="A175" s="10">
        <v>173</v>
      </c>
      <c r="B175" s="18" t="s">
        <v>422</v>
      </c>
      <c r="C175" s="23" t="s">
        <v>426</v>
      </c>
      <c r="D175" s="11" t="s">
        <v>427</v>
      </c>
      <c r="E175" s="23">
        <v>6</v>
      </c>
      <c r="F175" s="23" t="s">
        <v>195</v>
      </c>
      <c r="G175" s="23">
        <v>28</v>
      </c>
      <c r="H175" s="23">
        <v>7200</v>
      </c>
    </row>
    <row r="176" s="4" customFormat="1" ht="35" customHeight="1" spans="1:8">
      <c r="A176" s="10">
        <v>174</v>
      </c>
      <c r="B176" s="18" t="s">
        <v>422</v>
      </c>
      <c r="C176" s="23" t="s">
        <v>428</v>
      </c>
      <c r="D176" s="23" t="s">
        <v>429</v>
      </c>
      <c r="E176" s="23">
        <v>5</v>
      </c>
      <c r="F176" s="23" t="s">
        <v>195</v>
      </c>
      <c r="G176" s="23">
        <v>24</v>
      </c>
      <c r="H176" s="23">
        <v>8712</v>
      </c>
    </row>
    <row r="177" s="4" customFormat="1" ht="35" customHeight="1" spans="1:8">
      <c r="A177" s="10">
        <v>175</v>
      </c>
      <c r="B177" s="18" t="s">
        <v>422</v>
      </c>
      <c r="C177" s="23" t="s">
        <v>430</v>
      </c>
      <c r="D177" s="11" t="s">
        <v>431</v>
      </c>
      <c r="E177" s="23">
        <v>4</v>
      </c>
      <c r="F177" s="23" t="s">
        <v>385</v>
      </c>
      <c r="G177" s="23">
        <v>24</v>
      </c>
      <c r="H177" s="23">
        <v>8712</v>
      </c>
    </row>
    <row r="178" s="4" customFormat="1" ht="35" customHeight="1" spans="1:8">
      <c r="A178" s="10">
        <v>176</v>
      </c>
      <c r="B178" s="18" t="s">
        <v>422</v>
      </c>
      <c r="C178" s="23" t="s">
        <v>432</v>
      </c>
      <c r="D178" s="23" t="s">
        <v>433</v>
      </c>
      <c r="E178" s="23">
        <v>3</v>
      </c>
      <c r="F178" s="23" t="s">
        <v>385</v>
      </c>
      <c r="G178" s="23">
        <v>22</v>
      </c>
      <c r="H178" s="23">
        <v>8712</v>
      </c>
    </row>
    <row r="179" s="4" customFormat="1" ht="35" customHeight="1" spans="1:8">
      <c r="A179" s="10">
        <v>177</v>
      </c>
      <c r="B179" s="18" t="s">
        <v>422</v>
      </c>
      <c r="C179" s="23" t="s">
        <v>434</v>
      </c>
      <c r="D179" s="23" t="s">
        <v>433</v>
      </c>
      <c r="E179" s="23">
        <v>6</v>
      </c>
      <c r="F179" s="23" t="s">
        <v>385</v>
      </c>
      <c r="G179" s="23">
        <v>32</v>
      </c>
      <c r="H179" s="23">
        <v>8712</v>
      </c>
    </row>
    <row r="180" s="4" customFormat="1" ht="35" customHeight="1" spans="1:8">
      <c r="A180" s="10">
        <v>178</v>
      </c>
      <c r="B180" s="18" t="s">
        <v>422</v>
      </c>
      <c r="C180" s="26" t="s">
        <v>435</v>
      </c>
      <c r="D180" s="27" t="s">
        <v>436</v>
      </c>
      <c r="E180" s="26">
        <v>6</v>
      </c>
      <c r="F180" s="26" t="s">
        <v>385</v>
      </c>
      <c r="G180" s="26">
        <v>30</v>
      </c>
      <c r="H180" s="26">
        <v>8712</v>
      </c>
    </row>
    <row r="181" s="4" customFormat="1" ht="35" customHeight="1" spans="1:8">
      <c r="A181" s="10">
        <v>179</v>
      </c>
      <c r="B181" s="18" t="s">
        <v>422</v>
      </c>
      <c r="C181" s="23" t="s">
        <v>437</v>
      </c>
      <c r="D181" s="11" t="s">
        <v>438</v>
      </c>
      <c r="E181" s="23">
        <v>1</v>
      </c>
      <c r="F181" s="23" t="s">
        <v>385</v>
      </c>
      <c r="G181" s="23">
        <v>10</v>
      </c>
      <c r="H181" s="23">
        <v>8712</v>
      </c>
    </row>
    <row r="182" s="4" customFormat="1" ht="35" customHeight="1" spans="1:8">
      <c r="A182" s="10">
        <v>180</v>
      </c>
      <c r="B182" s="18" t="s">
        <v>422</v>
      </c>
      <c r="C182" s="23" t="s">
        <v>439</v>
      </c>
      <c r="D182" s="11" t="s">
        <v>440</v>
      </c>
      <c r="E182" s="23">
        <v>3</v>
      </c>
      <c r="F182" s="23" t="s">
        <v>385</v>
      </c>
      <c r="G182" s="23">
        <v>22</v>
      </c>
      <c r="H182" s="23">
        <v>8712</v>
      </c>
    </row>
    <row r="183" s="4" customFormat="1" ht="35" customHeight="1" spans="1:8">
      <c r="A183" s="10">
        <v>181</v>
      </c>
      <c r="B183" s="18" t="s">
        <v>422</v>
      </c>
      <c r="C183" s="23" t="s">
        <v>441</v>
      </c>
      <c r="D183" s="23" t="s">
        <v>442</v>
      </c>
      <c r="E183" s="23">
        <v>2</v>
      </c>
      <c r="F183" s="23" t="s">
        <v>385</v>
      </c>
      <c r="G183" s="23">
        <v>20</v>
      </c>
      <c r="H183" s="23">
        <v>8712</v>
      </c>
    </row>
    <row r="184" s="4" customFormat="1" ht="35" customHeight="1" spans="1:8">
      <c r="A184" s="10">
        <v>182</v>
      </c>
      <c r="B184" s="18" t="s">
        <v>443</v>
      </c>
      <c r="C184" s="23" t="s">
        <v>444</v>
      </c>
      <c r="D184" s="11" t="s">
        <v>445</v>
      </c>
      <c r="E184" s="23">
        <v>6</v>
      </c>
      <c r="F184" s="23" t="s">
        <v>385</v>
      </c>
      <c r="G184" s="23">
        <v>30</v>
      </c>
      <c r="H184" s="23">
        <v>8232</v>
      </c>
    </row>
    <row r="185" s="4" customFormat="1" ht="35" customHeight="1" spans="1:8">
      <c r="A185" s="10">
        <v>183</v>
      </c>
      <c r="B185" s="18" t="s">
        <v>443</v>
      </c>
      <c r="C185" s="23" t="s">
        <v>446</v>
      </c>
      <c r="D185" s="18" t="s">
        <v>447</v>
      </c>
      <c r="E185" s="23">
        <v>3</v>
      </c>
      <c r="F185" s="23" t="s">
        <v>385</v>
      </c>
      <c r="G185" s="23">
        <v>30</v>
      </c>
      <c r="H185" s="23">
        <v>8232</v>
      </c>
    </row>
    <row r="186" s="4" customFormat="1" ht="36" customHeight="1" spans="1:8">
      <c r="A186" s="10">
        <v>184</v>
      </c>
      <c r="B186" s="17" t="s">
        <v>448</v>
      </c>
      <c r="C186" s="23" t="s">
        <v>449</v>
      </c>
      <c r="D186" s="23" t="s">
        <v>450</v>
      </c>
      <c r="E186" s="23">
        <v>2</v>
      </c>
      <c r="F186" s="23" t="s">
        <v>385</v>
      </c>
      <c r="G186" s="23" t="s">
        <v>451</v>
      </c>
      <c r="H186" s="23">
        <v>5256</v>
      </c>
    </row>
    <row r="187" s="4" customFormat="1" ht="36" customHeight="1" spans="1:8">
      <c r="A187" s="10">
        <v>185</v>
      </c>
      <c r="B187" s="17" t="s">
        <v>448</v>
      </c>
      <c r="C187" s="23" t="s">
        <v>452</v>
      </c>
      <c r="D187" s="23" t="s">
        <v>453</v>
      </c>
      <c r="E187" s="23">
        <v>5</v>
      </c>
      <c r="F187" s="23" t="s">
        <v>385</v>
      </c>
      <c r="G187" s="23" t="s">
        <v>13</v>
      </c>
      <c r="H187" s="23">
        <v>5904</v>
      </c>
    </row>
    <row r="188" s="4" customFormat="1" ht="36" customHeight="1" spans="1:8">
      <c r="A188" s="10">
        <v>186</v>
      </c>
      <c r="B188" s="17" t="s">
        <v>448</v>
      </c>
      <c r="C188" s="23" t="s">
        <v>454</v>
      </c>
      <c r="D188" s="23" t="s">
        <v>455</v>
      </c>
      <c r="E188" s="23">
        <v>2</v>
      </c>
      <c r="F188" s="23" t="s">
        <v>385</v>
      </c>
      <c r="G188" s="23" t="s">
        <v>451</v>
      </c>
      <c r="H188" s="23">
        <v>4584</v>
      </c>
    </row>
    <row r="189" s="4" customFormat="1" ht="36" customHeight="1" spans="1:8">
      <c r="A189" s="10">
        <v>187</v>
      </c>
      <c r="B189" s="17" t="s">
        <v>448</v>
      </c>
      <c r="C189" s="23" t="s">
        <v>456</v>
      </c>
      <c r="D189" s="23" t="s">
        <v>457</v>
      </c>
      <c r="E189" s="23">
        <v>4</v>
      </c>
      <c r="F189" s="23" t="s">
        <v>385</v>
      </c>
      <c r="G189" s="23" t="s">
        <v>458</v>
      </c>
      <c r="H189" s="23">
        <v>8748</v>
      </c>
    </row>
    <row r="190" s="4" customFormat="1" ht="36" customHeight="1" spans="1:8">
      <c r="A190" s="10">
        <v>188</v>
      </c>
      <c r="B190" s="17" t="s">
        <v>448</v>
      </c>
      <c r="C190" s="23" t="s">
        <v>459</v>
      </c>
      <c r="D190" s="23" t="s">
        <v>460</v>
      </c>
      <c r="E190" s="23">
        <v>5</v>
      </c>
      <c r="F190" s="23" t="s">
        <v>385</v>
      </c>
      <c r="G190" s="23" t="s">
        <v>461</v>
      </c>
      <c r="H190" s="23">
        <v>8748</v>
      </c>
    </row>
    <row r="191" s="4" customFormat="1" ht="36" customHeight="1" spans="1:8">
      <c r="A191" s="10">
        <v>189</v>
      </c>
      <c r="B191" s="17" t="s">
        <v>448</v>
      </c>
      <c r="C191" s="23" t="s">
        <v>462</v>
      </c>
      <c r="D191" s="23" t="s">
        <v>463</v>
      </c>
      <c r="E191" s="23">
        <v>5</v>
      </c>
      <c r="F191" s="23" t="s">
        <v>385</v>
      </c>
      <c r="G191" s="23" t="s">
        <v>464</v>
      </c>
      <c r="H191" s="23">
        <v>8748</v>
      </c>
    </row>
    <row r="192" s="4" customFormat="1" ht="36" customHeight="1" spans="1:8">
      <c r="A192" s="10">
        <v>190</v>
      </c>
      <c r="B192" s="17" t="s">
        <v>465</v>
      </c>
      <c r="C192" s="23" t="s">
        <v>466</v>
      </c>
      <c r="D192" s="23" t="s">
        <v>467</v>
      </c>
      <c r="E192" s="23">
        <v>2</v>
      </c>
      <c r="F192" s="23" t="s">
        <v>385</v>
      </c>
      <c r="G192" s="23" t="s">
        <v>451</v>
      </c>
      <c r="H192" s="23">
        <v>5640</v>
      </c>
    </row>
    <row r="193" s="4" customFormat="1" ht="36" customHeight="1" spans="1:8">
      <c r="A193" s="10">
        <v>191</v>
      </c>
      <c r="B193" s="17" t="s">
        <v>465</v>
      </c>
      <c r="C193" s="23" t="s">
        <v>468</v>
      </c>
      <c r="D193" s="23" t="s">
        <v>469</v>
      </c>
      <c r="E193" s="23">
        <v>3</v>
      </c>
      <c r="F193" s="23" t="s">
        <v>385</v>
      </c>
      <c r="G193" s="23" t="s">
        <v>470</v>
      </c>
      <c r="H193" s="23">
        <v>7440</v>
      </c>
    </row>
    <row r="194" s="4" customFormat="1" ht="36" customHeight="1" spans="1:8">
      <c r="A194" s="10">
        <v>192</v>
      </c>
      <c r="B194" s="17" t="s">
        <v>465</v>
      </c>
      <c r="C194" s="23" t="s">
        <v>471</v>
      </c>
      <c r="D194" s="23" t="s">
        <v>472</v>
      </c>
      <c r="E194" s="23">
        <v>4</v>
      </c>
      <c r="F194" s="23" t="s">
        <v>385</v>
      </c>
      <c r="G194" s="23" t="s">
        <v>458</v>
      </c>
      <c r="H194" s="23">
        <v>8712</v>
      </c>
    </row>
    <row r="195" s="4" customFormat="1" ht="36" customHeight="1" spans="1:8">
      <c r="A195" s="10">
        <v>193</v>
      </c>
      <c r="B195" s="17" t="s">
        <v>465</v>
      </c>
      <c r="C195" s="23" t="s">
        <v>473</v>
      </c>
      <c r="D195" s="23" t="s">
        <v>474</v>
      </c>
      <c r="E195" s="23">
        <v>4</v>
      </c>
      <c r="F195" s="23" t="s">
        <v>385</v>
      </c>
      <c r="G195" s="23" t="s">
        <v>475</v>
      </c>
      <c r="H195" s="17">
        <v>6996</v>
      </c>
    </row>
    <row r="196" s="4" customFormat="1" ht="36" customHeight="1" spans="1:8">
      <c r="A196" s="10">
        <v>194</v>
      </c>
      <c r="B196" s="17" t="s">
        <v>476</v>
      </c>
      <c r="C196" s="23" t="s">
        <v>477</v>
      </c>
      <c r="D196" s="11" t="s">
        <v>478</v>
      </c>
      <c r="E196" s="23">
        <v>3</v>
      </c>
      <c r="F196" s="23" t="s">
        <v>385</v>
      </c>
      <c r="G196" s="23" t="s">
        <v>13</v>
      </c>
      <c r="H196" s="23">
        <v>2400</v>
      </c>
    </row>
    <row r="197" s="4" customFormat="1" ht="36" customHeight="1" spans="1:8">
      <c r="A197" s="10">
        <v>195</v>
      </c>
      <c r="B197" s="17" t="s">
        <v>476</v>
      </c>
      <c r="C197" s="17" t="s">
        <v>479</v>
      </c>
      <c r="D197" s="23" t="s">
        <v>480</v>
      </c>
      <c r="E197" s="17">
        <v>5</v>
      </c>
      <c r="F197" s="23" t="s">
        <v>385</v>
      </c>
      <c r="G197" s="23" t="s">
        <v>13</v>
      </c>
      <c r="H197" s="23">
        <v>8640</v>
      </c>
    </row>
    <row r="198" s="1" customFormat="1" ht="35" customHeight="1" spans="1:8">
      <c r="A198" s="10">
        <v>196</v>
      </c>
      <c r="B198" s="13" t="s">
        <v>481</v>
      </c>
      <c r="C198" s="14" t="s">
        <v>482</v>
      </c>
      <c r="D198" s="13" t="s">
        <v>483</v>
      </c>
      <c r="E198" s="14">
        <v>2</v>
      </c>
      <c r="F198" s="14" t="s">
        <v>12</v>
      </c>
      <c r="G198" s="13" t="s">
        <v>484</v>
      </c>
      <c r="H198" s="14">
        <v>6000</v>
      </c>
    </row>
    <row r="199" s="1" customFormat="1" ht="35" customHeight="1" spans="1:8">
      <c r="A199" s="10">
        <v>197</v>
      </c>
      <c r="B199" s="13" t="s">
        <v>485</v>
      </c>
      <c r="C199" s="14" t="s">
        <v>486</v>
      </c>
      <c r="D199" s="13" t="s">
        <v>487</v>
      </c>
      <c r="E199" s="14">
        <v>3</v>
      </c>
      <c r="F199" s="14" t="s">
        <v>12</v>
      </c>
      <c r="G199" s="13" t="s">
        <v>488</v>
      </c>
      <c r="H199" s="14">
        <v>9000</v>
      </c>
    </row>
    <row r="200" s="1" customFormat="1" ht="35" customHeight="1" spans="1:8">
      <c r="A200" s="10">
        <v>198</v>
      </c>
      <c r="B200" s="14" t="s">
        <v>485</v>
      </c>
      <c r="C200" s="14" t="s">
        <v>489</v>
      </c>
      <c r="D200" s="13" t="s">
        <v>490</v>
      </c>
      <c r="E200" s="14">
        <v>1</v>
      </c>
      <c r="F200" s="14" t="s">
        <v>12</v>
      </c>
      <c r="G200" s="13" t="s">
        <v>491</v>
      </c>
      <c r="H200" s="14">
        <v>8832</v>
      </c>
    </row>
    <row r="201" s="1" customFormat="1" ht="35" customHeight="1" spans="1:8">
      <c r="A201" s="10">
        <v>199</v>
      </c>
      <c r="B201" s="14" t="s">
        <v>492</v>
      </c>
      <c r="C201" s="14" t="s">
        <v>493</v>
      </c>
      <c r="D201" s="13" t="s">
        <v>494</v>
      </c>
      <c r="E201" s="14">
        <v>5</v>
      </c>
      <c r="F201" s="14" t="s">
        <v>12</v>
      </c>
      <c r="G201" s="13" t="s">
        <v>495</v>
      </c>
      <c r="H201" s="14">
        <v>1968</v>
      </c>
    </row>
    <row r="202" s="4" customFormat="1" ht="36" customHeight="1" spans="1:8">
      <c r="A202" s="10">
        <v>200</v>
      </c>
      <c r="B202" s="13" t="s">
        <v>485</v>
      </c>
      <c r="C202" s="14" t="s">
        <v>496</v>
      </c>
      <c r="D202" s="13" t="s">
        <v>497</v>
      </c>
      <c r="E202" s="14">
        <v>4</v>
      </c>
      <c r="F202" s="14" t="s">
        <v>12</v>
      </c>
      <c r="G202" s="13" t="s">
        <v>13</v>
      </c>
      <c r="H202" s="14">
        <v>2328</v>
      </c>
    </row>
    <row r="203" s="4" customFormat="1" ht="36" customHeight="1" spans="1:8">
      <c r="A203" s="10">
        <v>201</v>
      </c>
      <c r="B203" s="14" t="s">
        <v>498</v>
      </c>
      <c r="C203" s="14" t="s">
        <v>499</v>
      </c>
      <c r="D203" s="13" t="s">
        <v>500</v>
      </c>
      <c r="E203" s="14">
        <v>3</v>
      </c>
      <c r="F203" s="14" t="s">
        <v>12</v>
      </c>
      <c r="G203" s="13" t="s">
        <v>501</v>
      </c>
      <c r="H203" s="14">
        <v>2328</v>
      </c>
    </row>
    <row r="204" s="4" customFormat="1" ht="36" customHeight="1" spans="1:8">
      <c r="A204" s="10">
        <v>202</v>
      </c>
      <c r="B204" s="14" t="s">
        <v>498</v>
      </c>
      <c r="C204" s="14" t="s">
        <v>502</v>
      </c>
      <c r="D204" s="13" t="s">
        <v>503</v>
      </c>
      <c r="E204" s="14">
        <v>2</v>
      </c>
      <c r="F204" s="14" t="s">
        <v>12</v>
      </c>
      <c r="G204" s="13" t="s">
        <v>13</v>
      </c>
      <c r="H204" s="14">
        <v>0</v>
      </c>
    </row>
    <row r="205" s="4" customFormat="1" ht="36" customHeight="1" spans="1:8">
      <c r="A205" s="10">
        <v>203</v>
      </c>
      <c r="B205" s="13" t="s">
        <v>504</v>
      </c>
      <c r="C205" s="13" t="s">
        <v>505</v>
      </c>
      <c r="D205" s="13" t="s">
        <v>506</v>
      </c>
      <c r="E205" s="13">
        <v>1</v>
      </c>
      <c r="F205" s="13" t="s">
        <v>507</v>
      </c>
      <c r="G205" s="13" t="s">
        <v>13</v>
      </c>
      <c r="H205" s="12">
        <v>0</v>
      </c>
    </row>
    <row r="206" s="2" customFormat="1" ht="35" customHeight="1" spans="1:8">
      <c r="A206" s="10">
        <v>204</v>
      </c>
      <c r="B206" s="13" t="s">
        <v>504</v>
      </c>
      <c r="C206" s="13" t="s">
        <v>508</v>
      </c>
      <c r="D206" s="13" t="s">
        <v>509</v>
      </c>
      <c r="E206" s="13">
        <v>2</v>
      </c>
      <c r="F206" s="13" t="s">
        <v>12</v>
      </c>
      <c r="G206" s="13" t="s">
        <v>510</v>
      </c>
      <c r="H206" s="12">
        <v>9600</v>
      </c>
    </row>
    <row r="207" s="2" customFormat="1" ht="35" customHeight="1" spans="1:8">
      <c r="A207" s="10">
        <v>205</v>
      </c>
      <c r="B207" s="13" t="s">
        <v>504</v>
      </c>
      <c r="C207" s="13" t="s">
        <v>511</v>
      </c>
      <c r="D207" s="13" t="s">
        <v>512</v>
      </c>
      <c r="E207" s="13">
        <v>1</v>
      </c>
      <c r="F207" s="13" t="s">
        <v>12</v>
      </c>
      <c r="G207" s="13" t="s">
        <v>513</v>
      </c>
      <c r="H207" s="13">
        <v>6000</v>
      </c>
    </row>
    <row r="208" s="2" customFormat="1" ht="35" customHeight="1" spans="1:8">
      <c r="A208" s="10">
        <v>206</v>
      </c>
      <c r="B208" s="13" t="s">
        <v>504</v>
      </c>
      <c r="C208" s="13" t="s">
        <v>514</v>
      </c>
      <c r="D208" s="13" t="s">
        <v>515</v>
      </c>
      <c r="E208" s="13">
        <v>1</v>
      </c>
      <c r="F208" s="13" t="s">
        <v>12</v>
      </c>
      <c r="G208" s="13" t="s">
        <v>516</v>
      </c>
      <c r="H208" s="13">
        <v>6000</v>
      </c>
    </row>
    <row r="209" s="2" customFormat="1" ht="35" customHeight="1" spans="1:8">
      <c r="A209" s="10">
        <v>207</v>
      </c>
      <c r="B209" s="13" t="s">
        <v>504</v>
      </c>
      <c r="C209" s="13" t="s">
        <v>517</v>
      </c>
      <c r="D209" s="13" t="s">
        <v>518</v>
      </c>
      <c r="E209" s="13">
        <v>1</v>
      </c>
      <c r="F209" s="13" t="s">
        <v>12</v>
      </c>
      <c r="G209" s="13" t="s">
        <v>519</v>
      </c>
      <c r="H209" s="13">
        <v>6000</v>
      </c>
    </row>
    <row r="210" s="2" customFormat="1" ht="35" customHeight="1" spans="1:8">
      <c r="A210" s="10">
        <v>208</v>
      </c>
      <c r="B210" s="13" t="s">
        <v>504</v>
      </c>
      <c r="C210" s="13" t="s">
        <v>520</v>
      </c>
      <c r="D210" s="13" t="s">
        <v>521</v>
      </c>
      <c r="E210" s="13">
        <v>1</v>
      </c>
      <c r="F210" s="13" t="s">
        <v>12</v>
      </c>
      <c r="G210" s="13" t="s">
        <v>522</v>
      </c>
      <c r="H210" s="13">
        <v>6000</v>
      </c>
    </row>
    <row r="211" s="2" customFormat="1" ht="35" customHeight="1" spans="1:8">
      <c r="A211" s="10">
        <v>209</v>
      </c>
      <c r="B211" s="13" t="s">
        <v>504</v>
      </c>
      <c r="C211" s="13" t="s">
        <v>523</v>
      </c>
      <c r="D211" s="13" t="s">
        <v>524</v>
      </c>
      <c r="E211" s="13">
        <v>3</v>
      </c>
      <c r="F211" s="13" t="s">
        <v>12</v>
      </c>
      <c r="G211" s="13" t="s">
        <v>525</v>
      </c>
      <c r="H211" s="13">
        <v>8000</v>
      </c>
    </row>
    <row r="212" s="2" customFormat="1" ht="35" customHeight="1" spans="1:8">
      <c r="A212" s="10">
        <v>210</v>
      </c>
      <c r="B212" s="13" t="s">
        <v>526</v>
      </c>
      <c r="C212" s="13" t="s">
        <v>527</v>
      </c>
      <c r="D212" s="13" t="s">
        <v>528</v>
      </c>
      <c r="E212" s="13">
        <v>2</v>
      </c>
      <c r="F212" s="13" t="s">
        <v>12</v>
      </c>
      <c r="G212" s="13" t="s">
        <v>529</v>
      </c>
      <c r="H212" s="13">
        <v>7200</v>
      </c>
    </row>
    <row r="213" s="2" customFormat="1" ht="35" customHeight="1" spans="1:8">
      <c r="A213" s="10">
        <v>211</v>
      </c>
      <c r="B213" s="13" t="s">
        <v>530</v>
      </c>
      <c r="C213" s="13" t="s">
        <v>531</v>
      </c>
      <c r="D213" s="13" t="s">
        <v>532</v>
      </c>
      <c r="E213" s="13">
        <v>2</v>
      </c>
      <c r="F213" s="13" t="s">
        <v>12</v>
      </c>
      <c r="G213" s="13" t="s">
        <v>533</v>
      </c>
      <c r="H213" s="13">
        <v>11400</v>
      </c>
    </row>
    <row r="214" s="2" customFormat="1" ht="35" customHeight="1" spans="1:8">
      <c r="A214" s="10">
        <v>212</v>
      </c>
      <c r="B214" s="13" t="s">
        <v>534</v>
      </c>
      <c r="C214" s="13" t="s">
        <v>535</v>
      </c>
      <c r="D214" s="13"/>
      <c r="E214" s="13">
        <f>SUM(E3:E213)</f>
        <v>721</v>
      </c>
      <c r="F214" s="13"/>
      <c r="G214" s="13"/>
      <c r="H214" s="13"/>
    </row>
    <row r="215" s="1" customFormat="1" ht="26" customHeight="1" spans="1:8">
      <c r="A215" s="28" t="s">
        <v>536</v>
      </c>
      <c r="B215" s="28"/>
      <c r="C215" s="28"/>
    </row>
  </sheetData>
  <mergeCells count="2">
    <mergeCell ref="A1:H1"/>
    <mergeCell ref="A215:C215"/>
  </mergeCells>
  <pageMargins left="0.7" right="0.7" top="0.75" bottom="0.75" header="0.3" footer="0.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萍</cp:lastModifiedBy>
  <dcterms:created xsi:type="dcterms:W3CDTF">2023-05-12T11:15:00Z</dcterms:created>
  <dcterms:modified xsi:type="dcterms:W3CDTF">2025-12-09T08:42:32Z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1842B7C799EF4838BF9FB21359108E34_13</vt:lpwstr>
  </property>
</Properties>
</file>