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第二季度申请汇总表" sheetId="1" r:id="rId1"/>
    <sheet name="申请汇总表" sheetId="20" r:id="rId2"/>
    <sheet name="水稻汇总" sheetId="45" r:id="rId3"/>
    <sheet name="水稻清单" sheetId="46" r:id="rId4"/>
    <sheet name="能繁母猪汇总" sheetId="18" r:id="rId5"/>
    <sheet name="能繁母猪清单" sheetId="19" r:id="rId6"/>
    <sheet name="仔猪汇总" sheetId="16" r:id="rId7"/>
    <sheet name="仔猪清单 " sheetId="17" r:id="rId8"/>
    <sheet name="育肥猪汇总" sheetId="14" r:id="rId9"/>
    <sheet name="育肥猪清单" sheetId="15" r:id="rId10"/>
    <sheet name="岭南水果汇总" sheetId="25" r:id="rId11"/>
    <sheet name="岭南水果清单" sheetId="26" r:id="rId12"/>
    <sheet name="蔬菜汇总" sheetId="27" r:id="rId13"/>
    <sheet name="蔬菜清单" sheetId="28" r:id="rId14"/>
    <sheet name="肉鸡汇总" sheetId="49" r:id="rId15"/>
    <sheet name="肉鸡清单" sheetId="50" r:id="rId16"/>
    <sheet name="水产汇总" sheetId="29" r:id="rId17"/>
    <sheet name="水产清单" sheetId="30" r:id="rId18"/>
    <sheet name="海洋牧场汇总" sheetId="47" r:id="rId19"/>
    <sheet name="海洋牧场清单" sheetId="48" r:id="rId20"/>
    <sheet name="番薯汇总" sheetId="37" r:id="rId21"/>
    <sheet name="番薯清单" sheetId="38" r:id="rId22"/>
    <sheet name="番薯清单 (补)" sheetId="53" r:id="rId23"/>
    <sheet name="鲍鱼苗汇总" sheetId="43" r:id="rId24"/>
    <sheet name="鲍鱼苗清单 " sheetId="44" r:id="rId25"/>
    <sheet name="鲍鱼苗清单  (补)" sheetId="54" r:id="rId26"/>
  </sheets>
  <definedNames>
    <definedName name="_xlnm.Print_Titles" localSheetId="11">岭南水果清单!$3:$3</definedName>
    <definedName name="_xlnm.Print_Titles" localSheetId="10">岭南水果汇总!$2:$2</definedName>
    <definedName name="_xlnm.Print_Titles" localSheetId="20">番薯汇总!$2:$2</definedName>
    <definedName name="_xlnm.Print_Titles" localSheetId="21">番薯清单!$3:$3</definedName>
    <definedName name="_xlnm.Print_Titles" localSheetId="23">鲍鱼苗汇总!$2:$2</definedName>
    <definedName name="_xlnm.Print_Titles" localSheetId="24">'鲍鱼苗清单 '!$3:$3</definedName>
    <definedName name="_xlnm.Print_Titles" localSheetId="2">水稻汇总!$2:$2</definedName>
    <definedName name="_xlnm.Print_Titles" localSheetId="3">水稻清单!$3:$3</definedName>
    <definedName name="_xlnm.Print_Titles" localSheetId="18">海洋牧场汇总!$2:$2</definedName>
    <definedName name="_xlnm.Print_Titles" localSheetId="19">海洋牧场清单!$3:$3</definedName>
    <definedName name="_xlnm.Print_Titles" localSheetId="14">肉鸡汇总!$2:$2</definedName>
    <definedName name="_xlnm.Print_Titles" localSheetId="15">肉鸡清单!$3:$3</definedName>
    <definedName name="_xlnm.Print_Titles" localSheetId="22">'番薯清单 (补)'!$3:$3</definedName>
    <definedName name="_xlnm.Print_Titles" localSheetId="25">'鲍鱼苗清单  (补)'!$3:$3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<sst xmlns="http://schemas.openxmlformats.org/spreadsheetml/2006/main" count="2300" uniqueCount="794">
  <si>
    <t>惠来县2026年第二季度政策性农业保险保费补贴资金汇总表</t>
  </si>
  <si>
    <t>承保机构盖章：</t>
  </si>
  <si>
    <t>农业农村局盖章：</t>
  </si>
  <si>
    <t>单位：亩、头、口、个、羽/元</t>
  </si>
  <si>
    <t>险种名称</t>
  </si>
  <si>
    <t>参保情况</t>
  </si>
  <si>
    <t>总保险费</t>
  </si>
  <si>
    <t>中央补贴保费</t>
  </si>
  <si>
    <t>省级补贴保费</t>
  </si>
  <si>
    <t>县级补贴保费</t>
  </si>
  <si>
    <t>其他补贴保费</t>
  </si>
  <si>
    <t>农户自交保费</t>
  </si>
  <si>
    <t>水稻完全成本保险</t>
  </si>
  <si>
    <t>23687.73亩</t>
  </si>
  <si>
    <t>能繁母猪养殖保险</t>
  </si>
  <si>
    <t>1030头</t>
  </si>
  <si>
    <t>仔猪养殖保险</t>
  </si>
  <si>
    <t>21960头</t>
  </si>
  <si>
    <t>育肥猪养殖保险</t>
  </si>
  <si>
    <t>26977头</t>
  </si>
  <si>
    <t>岭南水果种植及果实损失保险</t>
  </si>
  <si>
    <t>30122.3亩</t>
  </si>
  <si>
    <t>蔬菜种植保险</t>
  </si>
  <si>
    <t>452亩</t>
  </si>
  <si>
    <t>肉鸡养殖保险</t>
  </si>
  <si>
    <t>15000羽</t>
  </si>
  <si>
    <t>水产养殖保险</t>
  </si>
  <si>
    <t>2128亩</t>
  </si>
  <si>
    <t>现代化海洋牧场养殖综合保险</t>
  </si>
  <si>
    <t>677亩/口</t>
  </si>
  <si>
    <t>番薯种植保险</t>
  </si>
  <si>
    <t>8137亩</t>
  </si>
  <si>
    <t>鲍鱼苗养殖综合保险</t>
  </si>
  <si>
    <t>35703口</t>
  </si>
  <si>
    <t>合计</t>
  </si>
  <si>
    <t>中央补贴
保费（元）</t>
  </si>
  <si>
    <t>省级补贴
保费（元）</t>
  </si>
  <si>
    <t>县级补贴保费（元）</t>
  </si>
  <si>
    <t>申请补贴保费合计（元）</t>
  </si>
  <si>
    <t>471亩</t>
  </si>
  <si>
    <t>245口</t>
  </si>
  <si>
    <t>惠来县2026年第二季度水稻完全成本保险承保汇总表</t>
  </si>
  <si>
    <t>序号</t>
  </si>
  <si>
    <t>被保险人</t>
  </si>
  <si>
    <t>承保亩数</t>
  </si>
  <si>
    <t>保险金额（元）</t>
  </si>
  <si>
    <t>保费（元）</t>
  </si>
  <si>
    <t>备注</t>
  </si>
  <si>
    <t>惠来县葵江种养专业合作社</t>
  </si>
  <si>
    <t>方旭东</t>
  </si>
  <si>
    <t>林木香</t>
  </si>
  <si>
    <t>林天才</t>
  </si>
  <si>
    <t>吴瑞贤</t>
  </si>
  <si>
    <t>林春城</t>
  </si>
  <si>
    <t>惠来县川莲种植场（个体工商户）</t>
  </si>
  <si>
    <t>罗伟塔</t>
  </si>
  <si>
    <t>林坚义</t>
  </si>
  <si>
    <t>惠来县惠城镇白沙湖村民委员会 卓永城等6户</t>
  </si>
  <si>
    <t>惠来县惠城镇小溪村民委员会 韩松水等3户</t>
  </si>
  <si>
    <t>惠来县惠城镇四香村红园经济合作社 李丽娟等9户</t>
  </si>
  <si>
    <t>揭阳润祥丰盛农业专业合作社</t>
  </si>
  <si>
    <t>林桂弟</t>
  </si>
  <si>
    <t>惠来县神泉镇角林村民委员会 方金水等3户</t>
  </si>
  <si>
    <t>林秋明</t>
  </si>
  <si>
    <t>林瑞凤</t>
  </si>
  <si>
    <t>曾遂花</t>
  </si>
  <si>
    <t>广东中旭农业股份有限公司</t>
  </si>
  <si>
    <t>惠来县葵潭镇兵营村民委员会 黄丙弟等14户</t>
  </si>
  <si>
    <t>杨少南</t>
  </si>
  <si>
    <t>惠来县神泉镇鳌头村民委员会 王香妹等15户</t>
  </si>
  <si>
    <t>施玉顺</t>
  </si>
  <si>
    <t>胡克民</t>
  </si>
  <si>
    <t>许周文</t>
  </si>
  <si>
    <t>曾茂林</t>
  </si>
  <si>
    <t>林俊钦</t>
  </si>
  <si>
    <t>洪振辉</t>
  </si>
  <si>
    <t>洪顺合</t>
  </si>
  <si>
    <t>洪木和</t>
  </si>
  <si>
    <t>洪秀贞</t>
  </si>
  <si>
    <t>徐创彬</t>
  </si>
  <si>
    <t>胡坚水</t>
  </si>
  <si>
    <t>胡贞茂</t>
  </si>
  <si>
    <t>胡文仕</t>
  </si>
  <si>
    <t>胡真荣</t>
  </si>
  <si>
    <t>翁开旭</t>
  </si>
  <si>
    <t>惠来县仙庵镇京陇村民委员会 胡燕铃等34户</t>
  </si>
  <si>
    <t>惠来县靖海镇沫港村民委员会 陈惠妹等43户</t>
  </si>
  <si>
    <t>惠来县隆江镇见龙村民委员会 林振原等10户</t>
  </si>
  <si>
    <t>惠来县隆江镇凤光村民委员会 林乌毛等31户</t>
  </si>
  <si>
    <t>惠来县隆江镇山家村民委员会 李歪弟等44户</t>
  </si>
  <si>
    <t>惠来县隆江镇峰霞村民委员会 陈坤城等14户</t>
  </si>
  <si>
    <t>惠来县隆江镇桥埔村民委员会 朱亚邻等78户</t>
  </si>
  <si>
    <t>惠来县隆江镇月潭村民委员会 郑廷祥等8户</t>
  </si>
  <si>
    <t>惠来县隆江镇凤红村民委员会 朱竹才等85户</t>
  </si>
  <si>
    <t>惠来县隆江镇鹅豆村民委员会 张木海等57户</t>
  </si>
  <si>
    <t>惠来县隆江镇岗前村民委员会 詹金城等43户</t>
  </si>
  <si>
    <t>惠来县隆江镇孔美村民委员会 唐锡彪等9户</t>
  </si>
  <si>
    <t>惠来县隆江镇吉清村民委员会 张炳希等30户</t>
  </si>
  <si>
    <t>惠来县隆江镇后吉村民委员会 郑猫古等8户</t>
  </si>
  <si>
    <t>惠来县隆江镇邦山村民委员会 唐龙波等125户</t>
  </si>
  <si>
    <t>郑友填</t>
  </si>
  <si>
    <t>惠来县隆江镇东门村民委员会 蔡和隆等30户</t>
  </si>
  <si>
    <t>惠来县隆江镇陈陇村民委员会 陈锦亮等44户</t>
  </si>
  <si>
    <t>惠来县隆江镇邦庄村民委员会 谢锦声等65户</t>
  </si>
  <si>
    <t>惠来县隆江镇宫山村民委员会 陈巧琴等11户</t>
  </si>
  <si>
    <t>孔俊鹏</t>
  </si>
  <si>
    <t>惠来县靖海镇大潭村民委员会 林木州等10户</t>
  </si>
  <si>
    <t>孔永强</t>
  </si>
  <si>
    <t>郑瑞霞</t>
  </si>
  <si>
    <t>惠来县鳌江镇鸟坑村民委员会 高妈贤等2户</t>
  </si>
  <si>
    <t>惠来县鳌江镇虎堀村民委员会 庄贞合等5户</t>
  </si>
  <si>
    <t>惠来县侨园镇西坑村集体经济组织 赖宝来等9户</t>
  </si>
  <si>
    <t>惠来县东港镇石坑村民委员会 罗晓东等8户</t>
  </si>
  <si>
    <t>惠来县侨园镇蕉布村集体经济组织 陈希深等4户</t>
  </si>
  <si>
    <t>惠来县侨园镇詹厝葛经济联合社 黄乃齐等5户</t>
  </si>
  <si>
    <t>惠来县东港镇渡头村民委员会 李春只等21户</t>
  </si>
  <si>
    <t>惠来县东港镇新寮村新华经济合作社 廖秋佳等14户</t>
  </si>
  <si>
    <t>惠来县东港镇白坑村民委员会 张坚成等15户</t>
  </si>
  <si>
    <t>黄创国</t>
  </si>
  <si>
    <t>黄烈元</t>
  </si>
  <si>
    <t>惠来县鳌江镇澳上村民委员会 郑耿琼等16户</t>
  </si>
  <si>
    <t>林汉松</t>
  </si>
  <si>
    <t>惠来县周田镇青洲村民委员会 周明利等6户</t>
  </si>
  <si>
    <t>惠来县侨园镇榕树头村集体经济组织 赖涛等11户</t>
  </si>
  <si>
    <t>黄荣亮</t>
  </si>
  <si>
    <t>惠来县侨园镇桃园村集体经济组织 陈鲤等11户</t>
  </si>
  <si>
    <t>惠来县振春种养专业合作社</t>
  </si>
  <si>
    <t>惠来县侨园镇银坑村集体经济组织 赖钦朝等5户</t>
  </si>
  <si>
    <t>惠来县侨园镇陂乌经济联合社 詹水金等3户</t>
  </si>
  <si>
    <t>黄华弟</t>
  </si>
  <si>
    <t>黄烈华</t>
  </si>
  <si>
    <t>杨惠周</t>
  </si>
  <si>
    <t>惠来县鳌江镇楼内村民委员会 黄俊翰等3户</t>
  </si>
  <si>
    <t>惠来县侨园镇谢湖经济联合社 许碧灵等4户</t>
  </si>
  <si>
    <t>惠来县周田镇径口村民委员会 黄俊豪等4户</t>
  </si>
  <si>
    <t>林文霞</t>
  </si>
  <si>
    <t>惠来县隆江镇井美村民委员会 蔡文奇等4户</t>
  </si>
  <si>
    <t>惠来县隆江镇赤坭山村民委员会 唐美锦等38户</t>
  </si>
  <si>
    <t>惠来县隆江镇史岭村民委员会 严亚明等61户</t>
  </si>
  <si>
    <t>陈乙金</t>
  </si>
  <si>
    <t>惠来县华湖镇新地经济联合社 吴俊坚等45户</t>
  </si>
  <si>
    <t>惠来县东港镇大旗村民委员会 简木清等48户</t>
  </si>
  <si>
    <t>惠来县华湖镇堡内经济联合社 林少青等90户</t>
  </si>
  <si>
    <t>林汉林</t>
  </si>
  <si>
    <t>郑宏壮</t>
  </si>
  <si>
    <t>惠来县周田镇仙家村民委员会 廖金文等6户</t>
  </si>
  <si>
    <t>惠来县仙庵镇口埔村民委员会 胡德文等9户</t>
  </si>
  <si>
    <t>惠来县前詹镇岛南村民委员会 林铁文等2户</t>
  </si>
  <si>
    <t>惠来县华湖镇先春经济联合社 高连顺等96户</t>
  </si>
  <si>
    <t>惠来县华湖镇东福经济联合社 方利等78户</t>
  </si>
  <si>
    <t>惠来县华湖镇美园经济联合社 王如凤等67户</t>
  </si>
  <si>
    <t>惠来县华湖镇官路经济联合社 黄玉顺等18户</t>
  </si>
  <si>
    <t>林永通</t>
  </si>
  <si>
    <t>惠来县华湖镇祭坑经济联合社 郑镇春等51户</t>
  </si>
  <si>
    <t>惠来县鳌江镇溪头村民委员会 黄俊毫等3户</t>
  </si>
  <si>
    <t>惠来县华湖镇溪洋经济联合社 吴世英等95户</t>
  </si>
  <si>
    <t>惠来县东港镇高美村民委员会 林克谦等34户</t>
  </si>
  <si>
    <t>惠来县华湖镇华宅经济联合社 钟和升等93户</t>
  </si>
  <si>
    <t>惠来县华湖镇丁田经济联合社 欧阳汉杰等95户</t>
  </si>
  <si>
    <t>李惜文</t>
  </si>
  <si>
    <t>惠来县圣锋科技农业专业合作社</t>
  </si>
  <si>
    <t>许升文</t>
  </si>
  <si>
    <t>林锦河</t>
  </si>
  <si>
    <t>惠来县华湖镇华陇经济联合社 翁孝三等91户</t>
  </si>
  <si>
    <t>黄雪花</t>
  </si>
  <si>
    <t>保险经办机构负责人：</t>
  </si>
  <si>
    <t xml:space="preserve"> 惠来县农业农村局负责人（分管）：</t>
  </si>
  <si>
    <t>保险经办机构盖章：</t>
  </si>
  <si>
    <t xml:space="preserve"> 惠来县农业农村局盖章：</t>
  </si>
  <si>
    <t xml:space="preserve">          年   月   日</t>
  </si>
  <si>
    <t>惠来县2026年第二季度水稻完全成本保险承保清单</t>
  </si>
  <si>
    <t>填报单位：中国人民财产保险股份有限公司惠来支公司</t>
  </si>
  <si>
    <t>单位：亩/元</t>
  </si>
  <si>
    <t>县（区）</t>
  </si>
  <si>
    <t>保单号</t>
  </si>
  <si>
    <t>投保险人</t>
  </si>
  <si>
    <t>起保日期</t>
  </si>
  <si>
    <t>终保日期</t>
  </si>
  <si>
    <t>亩数</t>
  </si>
  <si>
    <t>保费</t>
  </si>
  <si>
    <t>中央补贴</t>
  </si>
  <si>
    <t>省级补贴</t>
  </si>
  <si>
    <t>市级补贴</t>
  </si>
  <si>
    <t>县补贴</t>
  </si>
  <si>
    <t>农户自缴</t>
  </si>
  <si>
    <t>惠来县</t>
  </si>
  <si>
    <t>P9WO20264452N000000001</t>
  </si>
  <si>
    <t>2026-04-04</t>
  </si>
  <si>
    <t>2026-08-31</t>
  </si>
  <si>
    <t>P9WO20264452N000000002</t>
  </si>
  <si>
    <t>P9WO20264452N000000003</t>
  </si>
  <si>
    <t>P9WO20264452N000000004</t>
  </si>
  <si>
    <t>2026-04-21</t>
  </si>
  <si>
    <t>P9WO20264452N000000005</t>
  </si>
  <si>
    <t>2026-04-23</t>
  </si>
  <si>
    <t>P9WO20264452N000000006</t>
  </si>
  <si>
    <t>2026-04-24</t>
  </si>
  <si>
    <t>P9WO20264452N000000007</t>
  </si>
  <si>
    <t>2026-04-25</t>
  </si>
  <si>
    <t>P9WO20264452N000000008</t>
  </si>
  <si>
    <t>2026-04-26</t>
  </si>
  <si>
    <t>P9WO20264452N000000064</t>
  </si>
  <si>
    <t>2026-05-09</t>
  </si>
  <si>
    <t>P9WO20264452N000000065</t>
  </si>
  <si>
    <t>P9WO20264452N000000066</t>
  </si>
  <si>
    <t>2026-05-10</t>
  </si>
  <si>
    <t>P9WO20264452N000000067</t>
  </si>
  <si>
    <t>P9WO20264452N000000068</t>
  </si>
  <si>
    <t>2026-05-13</t>
  </si>
  <si>
    <t>P9WO20264452N000000069</t>
  </si>
  <si>
    <t>P9WO20264452N000000070</t>
  </si>
  <si>
    <t>2026-05-14</t>
  </si>
  <si>
    <t>P9WO20264452N000000071</t>
  </si>
  <si>
    <t>P9WO20264452N000000072</t>
  </si>
  <si>
    <t>2026-05-15</t>
  </si>
  <si>
    <t>P9WO20264452N000000073</t>
  </si>
  <si>
    <t>2026-05-16</t>
  </si>
  <si>
    <t>P9WO20264452N000000074</t>
  </si>
  <si>
    <t>2026-05-19</t>
  </si>
  <si>
    <t>P9WO20264452N000000075</t>
  </si>
  <si>
    <t>2026-05-20</t>
  </si>
  <si>
    <t>P9WO20264452N000000076</t>
  </si>
  <si>
    <t>P9WO20264452N000000077</t>
  </si>
  <si>
    <t>P9WO20264452N000000078</t>
  </si>
  <si>
    <t>P9WO20264452N000000079</t>
  </si>
  <si>
    <t>P9WO20264452N000000080</t>
  </si>
  <si>
    <t>P9WO20264452N000000081</t>
  </si>
  <si>
    <t>2026-05-21</t>
  </si>
  <si>
    <t>P9WO20264452N000000082</t>
  </si>
  <si>
    <t>P9WO20264452N000000083</t>
  </si>
  <si>
    <t>2026-05-24</t>
  </si>
  <si>
    <t>P9WO20264452N000000145</t>
  </si>
  <si>
    <t>2026-05-27</t>
  </si>
  <si>
    <t>P9WO20264452N000000147</t>
  </si>
  <si>
    <t>2026-05-29</t>
  </si>
  <si>
    <t>P9WO20264452N000000148</t>
  </si>
  <si>
    <t>P9WO20264452N000000149</t>
  </si>
  <si>
    <t>P9WO20264452N000000150</t>
  </si>
  <si>
    <t>P9WO20264452N000000151</t>
  </si>
  <si>
    <t>P9WO20264452N000000152</t>
  </si>
  <si>
    <t>P9WO20264452N000000153</t>
  </si>
  <si>
    <t>P9WO20264452N000000154</t>
  </si>
  <si>
    <t>P9WO20264452N000000155</t>
  </si>
  <si>
    <t>P9WO20264452N000000156</t>
  </si>
  <si>
    <t>P9WO20264452N000000157</t>
  </si>
  <si>
    <t>P9WO20264452N000000158</t>
  </si>
  <si>
    <t>P9WO20264452N000000159</t>
  </si>
  <si>
    <t>2026-05-31</t>
  </si>
  <si>
    <t>P9WO20264452N000000160</t>
  </si>
  <si>
    <t>P9WO20264452N000000161</t>
  </si>
  <si>
    <t>P9WO20264452N000000162</t>
  </si>
  <si>
    <t>P9WO20264452N000000163</t>
  </si>
  <si>
    <t>P9WO20264452N000000164</t>
  </si>
  <si>
    <t>P9WO20264452N000000165</t>
  </si>
  <si>
    <t>P9WO20264452N000000166</t>
  </si>
  <si>
    <t>P9WO20264452N000000167</t>
  </si>
  <si>
    <t>P9WO20264452N000000168</t>
  </si>
  <si>
    <t>P9WO20264452N000000169</t>
  </si>
  <si>
    <t>P9WO20264452N000000170</t>
  </si>
  <si>
    <t>P9WO20264452N000000175</t>
  </si>
  <si>
    <t>P9WO20264452N000000176</t>
  </si>
  <si>
    <t>P9WO20264452N000000177</t>
  </si>
  <si>
    <t>P9WO20264452N000000180</t>
  </si>
  <si>
    <t>P9WO20264452N000000181</t>
  </si>
  <si>
    <t>P9WO20264452N000000182</t>
  </si>
  <si>
    <t>P9WO20264452N000000183</t>
  </si>
  <si>
    <t>P9WO20264452N000000184</t>
  </si>
  <si>
    <t>P9WO20264452N000000185</t>
  </si>
  <si>
    <t>P9WO20264452N000000186</t>
  </si>
  <si>
    <t>P9WO20264452N000000193</t>
  </si>
  <si>
    <t>P9WO20264452N000000194</t>
  </si>
  <si>
    <t>P9WO20264452N000000201</t>
  </si>
  <si>
    <t>P9WO20264452N000000202</t>
  </si>
  <si>
    <t>P9WO20264452N000000203</t>
  </si>
  <si>
    <t>P9WO20264452N000000204</t>
  </si>
  <si>
    <t>P9WO20264452N000000205</t>
  </si>
  <si>
    <t>P9WO20264452N000000206</t>
  </si>
  <si>
    <t>P9WO20264452N000000207</t>
  </si>
  <si>
    <t>P9WO20264452N000000208</t>
  </si>
  <si>
    <t>P9WO20264452N000000209</t>
  </si>
  <si>
    <t>P9WO20264452N000000210</t>
  </si>
  <si>
    <t>P9WO20264452N000000211</t>
  </si>
  <si>
    <t>P9WO20264452N000000212</t>
  </si>
  <si>
    <t>P9WO20264452N000000213</t>
  </si>
  <si>
    <t>P9WO20264452N000000214</t>
  </si>
  <si>
    <t>P9WO20264452N000000215</t>
  </si>
  <si>
    <t>P9WO20264452N000000216</t>
  </si>
  <si>
    <t>P9WO20264452N000000217</t>
  </si>
  <si>
    <t>P9WO20264452N000000218</t>
  </si>
  <si>
    <t>P9WO20264452N000000219</t>
  </si>
  <si>
    <t>P9WO20264452N000000220</t>
  </si>
  <si>
    <t>P9WO20264452N000000221</t>
  </si>
  <si>
    <t>P9WO20264452N000000222</t>
  </si>
  <si>
    <t>P9WO20264452N000000223</t>
  </si>
  <si>
    <t>P9WO20264452N000000224</t>
  </si>
  <si>
    <t>P9WO20264452N000000225</t>
  </si>
  <si>
    <t>P9WO20264452N000000226</t>
  </si>
  <si>
    <t>2026-06-06</t>
  </si>
  <si>
    <t>P9WO20264452N000000227</t>
  </si>
  <si>
    <t>2026-06-05</t>
  </si>
  <si>
    <t>P9WO20264452N000000228</t>
  </si>
  <si>
    <t>2026-06-09</t>
  </si>
  <si>
    <t>P9WO20264452N000000229</t>
  </si>
  <si>
    <t>P9WO20264452N000000230</t>
  </si>
  <si>
    <t>P9WO20264452N000000231</t>
  </si>
  <si>
    <t>P9WO20264452N000000233</t>
  </si>
  <si>
    <t>P9WO20264452N000000234</t>
  </si>
  <si>
    <t>P9WO20264452N000000235</t>
  </si>
  <si>
    <t>P9WO20264452N000000236</t>
  </si>
  <si>
    <t>2026-06-07</t>
  </si>
  <si>
    <t>P9WO20264452N000000237</t>
  </si>
  <si>
    <t>2026-06-10</t>
  </si>
  <si>
    <t>P9WO20264452N000000238</t>
  </si>
  <si>
    <t>P9WO20264452N000000239</t>
  </si>
  <si>
    <t>P9WO20264452N000000240</t>
  </si>
  <si>
    <t>P9WO20264452N000000241</t>
  </si>
  <si>
    <t>P9WO20264452N000000242</t>
  </si>
  <si>
    <t>P9WO20264452N000000243</t>
  </si>
  <si>
    <t>P9WO20264452N000000244</t>
  </si>
  <si>
    <t>P9WO20264452N000000245</t>
  </si>
  <si>
    <t>P9WO20264452N000000246</t>
  </si>
  <si>
    <t>P9WO20264452N000000247</t>
  </si>
  <si>
    <t>P9WO20264452N000000248</t>
  </si>
  <si>
    <t>P9WO20264452N000000249</t>
  </si>
  <si>
    <t>P9WO20264452N000000250</t>
  </si>
  <si>
    <t>P9WO20264452N000000251</t>
  </si>
  <si>
    <t>P9WO20264452N000000252</t>
  </si>
  <si>
    <t>P9WO20264452N000000253</t>
  </si>
  <si>
    <t>P9WO20264452N000000254</t>
  </si>
  <si>
    <t>2026-06-12</t>
  </si>
  <si>
    <t>P9WO20264452N000000255</t>
  </si>
  <si>
    <t>P9WO20264452N000000257</t>
  </si>
  <si>
    <t>2026-06-13</t>
  </si>
  <si>
    <t>P9WO20264452N000000259</t>
  </si>
  <si>
    <t>2026-06-24</t>
  </si>
  <si>
    <r>
      <rPr>
        <b/>
        <sz val="12"/>
        <color theme="1"/>
        <rFont val="宋体"/>
        <charset val="134"/>
      </rPr>
      <t>保险经办机构盖章：</t>
    </r>
    <r>
      <rPr>
        <b/>
        <sz val="12"/>
        <color indexed="8"/>
        <rFont val="Times New Roman"/>
        <charset val="0"/>
      </rPr>
      <t xml:space="preserve"> </t>
    </r>
  </si>
  <si>
    <t xml:space="preserve">惠来县农业农村局盖章： </t>
  </si>
  <si>
    <t>惠来县2026年第二季度能繁母猪养殖保险承保汇总表</t>
  </si>
  <si>
    <t>承保头数</t>
  </si>
  <si>
    <t>陈欣</t>
  </si>
  <si>
    <t>惠来县葵潭镇鸿生养殖场</t>
  </si>
  <si>
    <t>惠来县宝誉生态养殖专业合作社</t>
  </si>
  <si>
    <t>苏炳耀</t>
  </si>
  <si>
    <t>惠来县振南种养专业合作社</t>
  </si>
  <si>
    <t>惠来县2026年第二季度能繁母猪养殖保险承保清单</t>
  </si>
  <si>
    <t>单位：头/元</t>
  </si>
  <si>
    <t>头数</t>
  </si>
  <si>
    <t>PIG620264452N000000012</t>
  </si>
  <si>
    <t>2026-04-22</t>
  </si>
  <si>
    <t>2027-04-21</t>
  </si>
  <si>
    <t>PIG620264452N000000015</t>
  </si>
  <si>
    <t>2026-06-16</t>
  </si>
  <si>
    <t>2027-06-15</t>
  </si>
  <si>
    <t>PIG620264452N000000016</t>
  </si>
  <si>
    <t>2026-06-14</t>
  </si>
  <si>
    <t>2027-06-13</t>
  </si>
  <si>
    <t>PIG620264452N000000017</t>
  </si>
  <si>
    <t>2027-06-12</t>
  </si>
  <si>
    <t>PIG620264452N000000018</t>
  </si>
  <si>
    <t>2026-06-30</t>
  </si>
  <si>
    <t>2027-06-30</t>
  </si>
  <si>
    <t>惠来县2026年第二季度仔猪养殖保险承保汇总表</t>
  </si>
  <si>
    <t>惠来县2026年第二季度仔猪养殖保险承保清单</t>
  </si>
  <si>
    <t>PI5I20264452N000000011</t>
  </si>
  <si>
    <t>PI5I20264452N000000013</t>
  </si>
  <si>
    <t>2027-06-11</t>
  </si>
  <si>
    <t>PI5I20264452N000000014</t>
  </si>
  <si>
    <t>PI5I20264452N000000015</t>
  </si>
  <si>
    <t>2026-06-15</t>
  </si>
  <si>
    <t>2027-06-14</t>
  </si>
  <si>
    <t>PI5I20264452N000000016</t>
  </si>
  <si>
    <t>惠来县2026年第二季度育肥猪养殖保险承保汇总表</t>
  </si>
  <si>
    <t>陈坤耿</t>
  </si>
  <si>
    <t>惠来县泽润生态种养有限公司</t>
  </si>
  <si>
    <t>方乙彪</t>
  </si>
  <si>
    <t>黄俊忠</t>
  </si>
  <si>
    <t>惠来县2026年第二季度育肥猪养殖保险承保清单</t>
  </si>
  <si>
    <t>PILN20264452N000000016</t>
  </si>
  <si>
    <t>PILN20264452N000000017</t>
  </si>
  <si>
    <t>2026-10-19</t>
  </si>
  <si>
    <t>PILN20264452N000000019</t>
  </si>
  <si>
    <t>PILN20264452N000000020</t>
  </si>
  <si>
    <t>PILN20264452N000000021</t>
  </si>
  <si>
    <t>2026-11-13</t>
  </si>
  <si>
    <t>PILN20264452N000000022</t>
  </si>
  <si>
    <t>PILN20264452N000000024</t>
  </si>
  <si>
    <t>2026-06-27</t>
  </si>
  <si>
    <t>2026-11-26</t>
  </si>
  <si>
    <t>PILN20264452N000000025</t>
  </si>
  <si>
    <t>PILN20264452N000000026</t>
  </si>
  <si>
    <t>惠来县2026年第二季度岭南水果种植及果实损失保险承保汇总表</t>
  </si>
  <si>
    <t>方清辉</t>
  </si>
  <si>
    <t>朱锡林</t>
  </si>
  <si>
    <t>谢永平</t>
  </si>
  <si>
    <t>林加雄</t>
  </si>
  <si>
    <t>惠来县华湖镇白塔村民委员会 陈秀明等22户</t>
  </si>
  <si>
    <t>方坤财</t>
  </si>
  <si>
    <t>王继超</t>
  </si>
  <si>
    <t>洪庆杰</t>
  </si>
  <si>
    <t>黄炳南</t>
  </si>
  <si>
    <t>黄梓杰</t>
  </si>
  <si>
    <t>傅娘顺</t>
  </si>
  <si>
    <t>戴金和</t>
  </si>
  <si>
    <t>林裕青</t>
  </si>
  <si>
    <t>罗晓开</t>
  </si>
  <si>
    <t>李丽娟</t>
  </si>
  <si>
    <t>李永明</t>
  </si>
  <si>
    <t>李辉昌</t>
  </si>
  <si>
    <t>林雪琼</t>
  </si>
  <si>
    <t>林娘贤</t>
  </si>
  <si>
    <t>林炳雄</t>
  </si>
  <si>
    <t>罗木清</t>
  </si>
  <si>
    <t>邓松宝</t>
  </si>
  <si>
    <t>林文涛</t>
  </si>
  <si>
    <t>戴乾</t>
  </si>
  <si>
    <t>广东省东埔场乌林村民委员会 唐乃权等15户</t>
  </si>
  <si>
    <t>蔡惠如</t>
  </si>
  <si>
    <t>广东省葵潭农场南湖村民委员会 陈金松等8户</t>
  </si>
  <si>
    <t>惠来县鳌江镇澳下村民委员会 郑海利等23户</t>
  </si>
  <si>
    <t>惠来县东港镇圆山村水尾经济合作社 廖木宇等9户</t>
  </si>
  <si>
    <t>惠来县东港镇圆山村石门经济合作社 钟镇等7户</t>
  </si>
  <si>
    <t>惠来县东港镇石坑村民委员会 罗晓君等34户</t>
  </si>
  <si>
    <t>卢汉标</t>
  </si>
  <si>
    <t>黄幸亮</t>
  </si>
  <si>
    <t>惠来县鳌江镇高陵村民委员会 林木海等6户</t>
  </si>
  <si>
    <t>林月清</t>
  </si>
  <si>
    <t>广东农垦葵潭农场葵峰社区居委会 巫玩泉等17户</t>
  </si>
  <si>
    <t>郑木良</t>
  </si>
  <si>
    <t>方国昌</t>
  </si>
  <si>
    <t>郑泽培</t>
  </si>
  <si>
    <t>唐俊德</t>
  </si>
  <si>
    <t>黄振江</t>
  </si>
  <si>
    <t>李惜金</t>
  </si>
  <si>
    <t>黄孝友</t>
  </si>
  <si>
    <t>方创武</t>
  </si>
  <si>
    <t>广东省东埔场东湖居民委员会 陈木通等13户</t>
  </si>
  <si>
    <t>惠来县绿菀庄园科技有限公司</t>
  </si>
  <si>
    <t>惠来县侨园镇詹厝葛村民委员会 黄国城等32户</t>
  </si>
  <si>
    <t>陈祖兴</t>
  </si>
  <si>
    <t>黄倬豪</t>
  </si>
  <si>
    <t>陈玉珠</t>
  </si>
  <si>
    <t>蔡荣昌</t>
  </si>
  <si>
    <t>李梅叶</t>
  </si>
  <si>
    <t>黄江水</t>
  </si>
  <si>
    <t>陈千金</t>
  </si>
  <si>
    <t>高平加</t>
  </si>
  <si>
    <t>赖少壮</t>
  </si>
  <si>
    <t>惠来县华湖镇美园经济联合社 黄文钦等9户</t>
  </si>
  <si>
    <t>傅锦霖</t>
  </si>
  <si>
    <t>朱能凯</t>
  </si>
  <si>
    <t>罗海锋</t>
  </si>
  <si>
    <t>余粉妹</t>
  </si>
  <si>
    <t>叶建海</t>
  </si>
  <si>
    <t>许泽财</t>
  </si>
  <si>
    <t>惠来县葵潭镇长埔村民委员会 杨裕等5户</t>
  </si>
  <si>
    <t>黄武凤</t>
  </si>
  <si>
    <t>张春城</t>
  </si>
  <si>
    <t>林清泉</t>
  </si>
  <si>
    <t>陈少海</t>
  </si>
  <si>
    <t>惠来县葵潭镇青坑村民委员会 黄坤茂等47户</t>
  </si>
  <si>
    <t>黄汉标</t>
  </si>
  <si>
    <t>林松海</t>
  </si>
  <si>
    <t>陈玉花</t>
  </si>
  <si>
    <t>惠来县葵潭镇圆墩村民委员会 黄灯财等25户</t>
  </si>
  <si>
    <t>黄祖传</t>
  </si>
  <si>
    <t>黄元辉</t>
  </si>
  <si>
    <t>庄锦绵</t>
  </si>
  <si>
    <t>庄灿涛</t>
  </si>
  <si>
    <t>惠来县周田镇厝坑经济联合社 李苗香等7户</t>
  </si>
  <si>
    <t>林金香</t>
  </si>
  <si>
    <t>惠来县葵潭镇螃蟹村民委员会 邱春泉等25户</t>
  </si>
  <si>
    <t>林里金</t>
  </si>
  <si>
    <t>袁锡彬</t>
  </si>
  <si>
    <t>袁坤杨</t>
  </si>
  <si>
    <t>广东农垦东埔农场有限公司</t>
  </si>
  <si>
    <t>广东农垦葵潭农场有限公司</t>
  </si>
  <si>
    <t>唐志通</t>
  </si>
  <si>
    <t>惠来县2026年第二季度岭南水果种植及果实损失保险承保清单</t>
  </si>
  <si>
    <t>PH1J20264452N000000045</t>
  </si>
  <si>
    <t>2026-05-11</t>
  </si>
  <si>
    <t>2027-05-10</t>
  </si>
  <si>
    <t>PH1J20264452N000000046</t>
  </si>
  <si>
    <t>2026-04-30</t>
  </si>
  <si>
    <t>2027-04-30</t>
  </si>
  <si>
    <t>PH1J20264452N000000047</t>
  </si>
  <si>
    <t>2027-04-29</t>
  </si>
  <si>
    <t>PH1J20264452N000000048</t>
  </si>
  <si>
    <t>PH1J20264452N000000052</t>
  </si>
  <si>
    <t>PH1J20264452N000000053</t>
  </si>
  <si>
    <t>PH1J20264452N000000054</t>
  </si>
  <si>
    <t>2026-05-12</t>
  </si>
  <si>
    <t>2027-05-11</t>
  </si>
  <si>
    <t>PH1J20264452N000000055</t>
  </si>
  <si>
    <t>2026-05-18</t>
  </si>
  <si>
    <t>2027-05-17</t>
  </si>
  <si>
    <t>PH1J20264452N000000056</t>
  </si>
  <si>
    <t>2027-05-12</t>
  </si>
  <si>
    <t>PH1J20264452N000000057</t>
  </si>
  <si>
    <t>PH1J20264452N000000058</t>
  </si>
  <si>
    <t>2026-05-26</t>
  </si>
  <si>
    <t>2027-05-25</t>
  </si>
  <si>
    <t>PH1J20264452N000000059</t>
  </si>
  <si>
    <t>PH1J20264452N000000060</t>
  </si>
  <si>
    <t>2027-05-20</t>
  </si>
  <si>
    <t>PH1J20264452N000000061</t>
  </si>
  <si>
    <t>2026-05-22</t>
  </si>
  <si>
    <t>2027-05-21</t>
  </si>
  <si>
    <t>PH1J20264452N000000062</t>
  </si>
  <si>
    <t>2027-05-31</t>
  </si>
  <si>
    <t>PH1J20264452N000000063</t>
  </si>
  <si>
    <t>PH1J20264452N000000064</t>
  </si>
  <si>
    <t>PH1J20264452N000000065</t>
  </si>
  <si>
    <t>PH1J20264452N000000066</t>
  </si>
  <si>
    <t>PH1J20264452N000000067</t>
  </si>
  <si>
    <t>PH1J20264452N000000068</t>
  </si>
  <si>
    <t>PH1J20264452N000000069</t>
  </si>
  <si>
    <t>PH1J20264452N000000070</t>
  </si>
  <si>
    <t>PH1J20264452N000000071</t>
  </si>
  <si>
    <t>PH1J20264452N000000072</t>
  </si>
  <si>
    <t>2026-06-04</t>
  </si>
  <si>
    <t>2027-06-03</t>
  </si>
  <si>
    <t>PH1J20264452N000000073</t>
  </si>
  <si>
    <t>2027-06-04</t>
  </si>
  <si>
    <t>PH1J20264452N000000074</t>
  </si>
  <si>
    <t>PH1J20264452N000000075</t>
  </si>
  <si>
    <t>2027-06-06</t>
  </si>
  <si>
    <t>PH1J20264452N000000077</t>
  </si>
  <si>
    <t>2027-06-08</t>
  </si>
  <si>
    <t>PH1J20264452N000000078</t>
  </si>
  <si>
    <t>PH1J20264452N000000079</t>
  </si>
  <si>
    <t>PH1J20264452N000000081</t>
  </si>
  <si>
    <t>PH1J20264452N000000082</t>
  </si>
  <si>
    <t>PH1J20264452N000000083</t>
  </si>
  <si>
    <t>PH1J20264452N000000084</t>
  </si>
  <si>
    <t>2027-06-09</t>
  </si>
  <si>
    <t>PH1J20264452N000000085</t>
  </si>
  <si>
    <t>2026-06-11</t>
  </si>
  <si>
    <t>2027-06-10</t>
  </si>
  <si>
    <t>PH1J20264452N000000086</t>
  </si>
  <si>
    <t>PH1J20264452N000000087</t>
  </si>
  <si>
    <t>PH1J20264452N000000088</t>
  </si>
  <si>
    <t>PH1J20264452N000000089</t>
  </si>
  <si>
    <t>PH1J20264452N000000090</t>
  </si>
  <si>
    <t>PH1J20264452N000000091</t>
  </si>
  <si>
    <t>PH1J20264452N000000092</t>
  </si>
  <si>
    <t>PH1J20264452N000000093</t>
  </si>
  <si>
    <t>PH1J20264452N000000094</t>
  </si>
  <si>
    <t>PH1J20264452N000000095</t>
  </si>
  <si>
    <t>PH1J20264452N000000096</t>
  </si>
  <si>
    <t>2026-06-25</t>
  </si>
  <si>
    <t>2027-06-24</t>
  </si>
  <si>
    <t>PH1J20264452N000000097</t>
  </si>
  <si>
    <t>PH1J20264452N000000099</t>
  </si>
  <si>
    <t>PH1J20264452N000000100</t>
  </si>
  <si>
    <t>PH1J20264452N000000101</t>
  </si>
  <si>
    <t>PH1J20264452N000000102</t>
  </si>
  <si>
    <t>2027-06-29</t>
  </si>
  <si>
    <t>PH1J20264452N000000103</t>
  </si>
  <si>
    <t>PH1J20264452N000000104</t>
  </si>
  <si>
    <t>PH1J20264452N000000105</t>
  </si>
  <si>
    <t>2026-06-18</t>
  </si>
  <si>
    <t>2027-06-17</t>
  </si>
  <si>
    <t>PH1J20264452N000000106</t>
  </si>
  <si>
    <t>PH1J20264452N000000107</t>
  </si>
  <si>
    <t>PH1J20264452N000000108</t>
  </si>
  <si>
    <t>PH1J20264452N000000109</t>
  </si>
  <si>
    <t>PH1J20264452N000000110</t>
  </si>
  <si>
    <t>2026-06-19</t>
  </si>
  <si>
    <t>2027-06-18</t>
  </si>
  <si>
    <t>PH1J20264452N000000111</t>
  </si>
  <si>
    <t>PH1J20264452N000000112</t>
  </si>
  <si>
    <t>PH1J20264452N000000113</t>
  </si>
  <si>
    <t>PH1J20264452N000000114</t>
  </si>
  <si>
    <t>2026-06-26</t>
  </si>
  <si>
    <t>2027-06-25</t>
  </si>
  <si>
    <t>PH1J20264452N000000115</t>
  </si>
  <si>
    <t>PH1J20264452N000000116</t>
  </si>
  <si>
    <t>PH1J20264452N000000119</t>
  </si>
  <si>
    <t>2026-06-20</t>
  </si>
  <si>
    <t>2027-06-19</t>
  </si>
  <si>
    <t>PH1J20264452N000000120</t>
  </si>
  <si>
    <t>2026-06-23</t>
  </si>
  <si>
    <t>2027-06-22</t>
  </si>
  <si>
    <t>PH1J20264452N000000121</t>
  </si>
  <si>
    <t>PH1J20264452N000000122</t>
  </si>
  <si>
    <t>PH1J20264452N000000123</t>
  </si>
  <si>
    <t>PH1J20264452N000000125</t>
  </si>
  <si>
    <t>PH1J20264452N000000126</t>
  </si>
  <si>
    <t>PH1J20264452N000000127</t>
  </si>
  <si>
    <t>PH1J20264452N000000128</t>
  </si>
  <si>
    <t>PH1J20264452N000000130</t>
  </si>
  <si>
    <t>PH1J20264452N000000131</t>
  </si>
  <si>
    <t>PH1J20264452N000000132</t>
  </si>
  <si>
    <t>PH1J20264452N000000133</t>
  </si>
  <si>
    <t>2026-06-28</t>
  </si>
  <si>
    <t>2027-06-27</t>
  </si>
  <si>
    <t>PH1J20264452N000000134</t>
  </si>
  <si>
    <t>PH1J20264452N000000135</t>
  </si>
  <si>
    <t>PH1J20264452N000000136</t>
  </si>
  <si>
    <t>PH1J20264452N000000138</t>
  </si>
  <si>
    <t>PH1J20264452N000000144</t>
  </si>
  <si>
    <t>PH1J20264452N000000146</t>
  </si>
  <si>
    <t>PH1J20264452N000000147</t>
  </si>
  <si>
    <t>PH1J20264452N000000148</t>
  </si>
  <si>
    <t>PH1J20264452N000000149</t>
  </si>
  <si>
    <t>PH1J20264452N000000150</t>
  </si>
  <si>
    <t>PH1J20264452N000000151</t>
  </si>
  <si>
    <t>PH1J20264452N000000152</t>
  </si>
  <si>
    <t>惠来县2026年第二季度蔬菜种植保险承保汇总表</t>
  </si>
  <si>
    <t>惠来县黄明记现代农业种植有限公司</t>
  </si>
  <si>
    <t>惠来县2026年第二季度蔬菜种植保险承保清单</t>
  </si>
  <si>
    <t>P87820264452N000000008</t>
  </si>
  <si>
    <t>2026-04-01</t>
  </si>
  <si>
    <t>2027-04-01</t>
  </si>
  <si>
    <t>P87820264452N000000019</t>
  </si>
  <si>
    <t>2026-09-30</t>
  </si>
  <si>
    <t>惠来县2026年第二季度肉鸡养殖综合保险承保汇总表</t>
  </si>
  <si>
    <t>承保羽数</t>
  </si>
  <si>
    <t>黄国喜</t>
  </si>
  <si>
    <t>惠来县2026年第二季度肉鸡养殖综合保险承保清单</t>
  </si>
  <si>
    <t>单位：羽/元</t>
  </si>
  <si>
    <t>羽数</t>
  </si>
  <si>
    <t>PIJI20264452N000000001</t>
  </si>
  <si>
    <t>2026-04-13</t>
  </si>
  <si>
    <t>2027-04-12</t>
  </si>
  <si>
    <t>惠来县2026年第二季度水产养殖保险承保汇总表</t>
  </si>
  <si>
    <t>卢绍钦</t>
  </si>
  <si>
    <t>卢汉松</t>
  </si>
  <si>
    <t>卢宝连</t>
  </si>
  <si>
    <t>卢祥耀</t>
  </si>
  <si>
    <t>卢惠双</t>
  </si>
  <si>
    <t>黄少莲</t>
  </si>
  <si>
    <t>袁汉烽</t>
  </si>
  <si>
    <t>惠来县2026年第二季度水产养殖保险承保清单</t>
  </si>
  <si>
    <t>P6LN20264452N000000016</t>
  </si>
  <si>
    <t>2026-04-19</t>
  </si>
  <si>
    <t>2027-04-18</t>
  </si>
  <si>
    <t>P6LN20264452N000000017</t>
  </si>
  <si>
    <t>P6LN20264452N000000018</t>
  </si>
  <si>
    <t>P6LN20264452N000000019</t>
  </si>
  <si>
    <t>P6LN20264452N000000020</t>
  </si>
  <si>
    <t>P6LN20264452N000000021</t>
  </si>
  <si>
    <t>P6LN20264452N000000023</t>
  </si>
  <si>
    <t>P6LN20264452N000000025</t>
  </si>
  <si>
    <t>惠来县2026年第二季度现代化海洋牧场养殖综合保险承保汇总表</t>
  </si>
  <si>
    <t>承保亩/个数</t>
  </si>
  <si>
    <t>惠来县昌豪海水养殖有限公司</t>
  </si>
  <si>
    <t>惠来县国兴码头管理有限公司</t>
  </si>
  <si>
    <t>惠来县2026年第二季度现代化海洋牧场养殖综合保险承保清单</t>
  </si>
  <si>
    <t>单位：亩、个/元</t>
  </si>
  <si>
    <t>亩/个数</t>
  </si>
  <si>
    <t>PI0820264452N000000001</t>
  </si>
  <si>
    <t>PI0820264452N000000002</t>
  </si>
  <si>
    <t>PI0820264452N000000003</t>
  </si>
  <si>
    <t>PI0820264452N000000004</t>
  </si>
  <si>
    <t>惠来县2026年第二季度番薯种植保险承保汇总表</t>
  </si>
  <si>
    <t>罗松涛</t>
  </si>
  <si>
    <t>惠来县2026年第二季度番薯种植保险承保清单</t>
  </si>
  <si>
    <t>P9LE20264452N000000027</t>
  </si>
  <si>
    <t>P9LE20264452N000000028</t>
  </si>
  <si>
    <t>P9LE20264452N000000029</t>
  </si>
  <si>
    <t>P9LE20264452N000000030</t>
  </si>
  <si>
    <t>惠来县2026年第二季度番薯种植保险承保清单（补）</t>
  </si>
  <si>
    <t>P9LE20264452N000000001</t>
  </si>
  <si>
    <t>胡华南</t>
  </si>
  <si>
    <t>2026-01-15</t>
  </si>
  <si>
    <t>P9LE20264452N000000002</t>
  </si>
  <si>
    <t>胡加华</t>
  </si>
  <si>
    <t>P9LE20264452N000000003</t>
  </si>
  <si>
    <t>P9LE20264452N000000004</t>
  </si>
  <si>
    <t>胡汉荣</t>
  </si>
  <si>
    <t>P9LE20264452N000000005</t>
  </si>
  <si>
    <t>P9LE20264452N000000006</t>
  </si>
  <si>
    <t>P9LE20264452N000000007</t>
  </si>
  <si>
    <t>胡王强</t>
  </si>
  <si>
    <t>P9LE20264452N000000008</t>
  </si>
  <si>
    <t>P9LE20264452N000000009</t>
  </si>
  <si>
    <t>胡锦武</t>
  </si>
  <si>
    <t>P9LE20264452N000000010</t>
  </si>
  <si>
    <t>李宗相</t>
  </si>
  <si>
    <t>P9LE20264452N000000011</t>
  </si>
  <si>
    <t>2026-01-16</t>
  </si>
  <si>
    <t>P9LE20264452N000000012</t>
  </si>
  <si>
    <t>胡立华</t>
  </si>
  <si>
    <t>2026-01-17</t>
  </si>
  <si>
    <t>P9LE20264452N000000013</t>
  </si>
  <si>
    <t>胡立群</t>
  </si>
  <si>
    <t>P9LE20264452N000000014</t>
  </si>
  <si>
    <t>惠来县仙庵镇京陇村民委员会 胡玉弟等14户</t>
  </si>
  <si>
    <t>P9LE20264452N000000015</t>
  </si>
  <si>
    <t>2026-01-20</t>
  </si>
  <si>
    <t>P9LE20264452N000000016</t>
  </si>
  <si>
    <t>2026-01-21</t>
  </si>
  <si>
    <t>P9LE20264452N000000017</t>
  </si>
  <si>
    <t>曾育银</t>
  </si>
  <si>
    <t>P9LE20264452N000000018</t>
  </si>
  <si>
    <t>P9LE20264452N000000019</t>
  </si>
  <si>
    <t>2026-01-24</t>
  </si>
  <si>
    <t>P9LE20264452N000000020</t>
  </si>
  <si>
    <t>2026-02-01</t>
  </si>
  <si>
    <t>P9LE20264452N000000021</t>
  </si>
  <si>
    <t>P9LE20264452N000000022</t>
  </si>
  <si>
    <t>P9LE20264452N000000023</t>
  </si>
  <si>
    <t>P9LE20264452N000000024</t>
  </si>
  <si>
    <t>惠来县圣锋种养专业合作社</t>
  </si>
  <si>
    <t>P9LE20264452N000000025</t>
  </si>
  <si>
    <t>林锡中</t>
  </si>
  <si>
    <t>P9LE20264452N000000026</t>
  </si>
  <si>
    <t>郑巧桃</t>
  </si>
  <si>
    <t>2026-03-26</t>
  </si>
  <si>
    <t>惠来县2026年第二季度鲍鱼苗养殖综合保险承保汇总表</t>
  </si>
  <si>
    <t>承保口数</t>
  </si>
  <si>
    <t>蔡增旭</t>
  </si>
  <si>
    <t>惠来县2026年第二季度鲍鱼苗养殖综合保险承保清单</t>
  </si>
  <si>
    <t>单位：口/元</t>
  </si>
  <si>
    <t>口数</t>
  </si>
  <si>
    <t>P7P720264452N000000043</t>
  </si>
  <si>
    <t>惠来县2026年第二季度鲍鱼苗养殖综合保险承保清单（补）</t>
  </si>
  <si>
    <t>P7P720264452N000000001</t>
  </si>
  <si>
    <t>黄泽金</t>
  </si>
  <si>
    <t>2026-03-31</t>
  </si>
  <si>
    <t>2027-03-31</t>
  </si>
  <si>
    <t>P7P720264452N000000002</t>
  </si>
  <si>
    <t>谢松葵</t>
  </si>
  <si>
    <t>P7P720264452N000000003</t>
  </si>
  <si>
    <t>方健雄</t>
  </si>
  <si>
    <t>P7P720264452N000000004</t>
  </si>
  <si>
    <t>詹彤华</t>
  </si>
  <si>
    <t>P7P720264452N000000005</t>
  </si>
  <si>
    <t>詹耐拍</t>
  </si>
  <si>
    <t>2027-03-30</t>
  </si>
  <si>
    <t>P7P720264452N000000006</t>
  </si>
  <si>
    <t>谢锡泉</t>
  </si>
  <si>
    <t>P7P720264452N000000007</t>
  </si>
  <si>
    <t>陈惠荣</t>
  </si>
  <si>
    <t>P7P720264452N000000008</t>
  </si>
  <si>
    <t>谢振巧</t>
  </si>
  <si>
    <t>P7P720264452N000000009</t>
  </si>
  <si>
    <t>刘国栋</t>
  </si>
  <si>
    <t>P7P720264452N000000010</t>
  </si>
  <si>
    <t>黄元贞</t>
  </si>
  <si>
    <t>P7P720264452N000000011</t>
  </si>
  <si>
    <t>揭阳市浩洋生物科技有限公司</t>
  </si>
  <si>
    <t>2026-03-30</t>
  </si>
  <si>
    <t>2027-03-29</t>
  </si>
  <si>
    <t>P7P720264452N000000012</t>
  </si>
  <si>
    <t>P7P720264452N000000013</t>
  </si>
  <si>
    <t>詹桂兰</t>
  </si>
  <si>
    <t>P7P720264452N000000014</t>
  </si>
  <si>
    <t>周永州</t>
  </si>
  <si>
    <t>P7P720264452N000000015</t>
  </si>
  <si>
    <t>惠来县源森水产养殖有限公司</t>
  </si>
  <si>
    <t>P7P720264452N000000016</t>
  </si>
  <si>
    <t>黄亨东</t>
  </si>
  <si>
    <t>P7P720264452N000000017</t>
  </si>
  <si>
    <t>李学红</t>
  </si>
  <si>
    <t>P7P720264452N000000018</t>
  </si>
  <si>
    <t>P7P720264452N000000019</t>
  </si>
  <si>
    <t>惠来县丰源水产养殖有限公司</t>
  </si>
  <si>
    <t>P7P720264452N000000020</t>
  </si>
  <si>
    <t>王本豪</t>
  </si>
  <si>
    <t>P7P720264452N000000021</t>
  </si>
  <si>
    <t>P7P720264452N000000022</t>
  </si>
  <si>
    <t>颜飞</t>
  </si>
  <si>
    <t>P7P720264452N000000023</t>
  </si>
  <si>
    <t>P7P720264452N000000024</t>
  </si>
  <si>
    <t>黄建创</t>
  </si>
  <si>
    <t>P7P720264452N000000025</t>
  </si>
  <si>
    <t>广东省海源达水产养殖有限公司</t>
  </si>
  <si>
    <t>P7P720264452N000000026</t>
  </si>
  <si>
    <t>詹泽龙</t>
  </si>
  <si>
    <t>P7P720264452N000000027</t>
  </si>
  <si>
    <t>P7P720264452N000000028</t>
  </si>
  <si>
    <t>P7P720264452N000000029</t>
  </si>
  <si>
    <t>P7P720264452N000000030</t>
  </si>
  <si>
    <t>P7P720264452N000000031</t>
  </si>
  <si>
    <t>颜栋</t>
  </si>
  <si>
    <t>P7P720264452N000000032</t>
  </si>
  <si>
    <t>P7P720264452N000000033</t>
  </si>
  <si>
    <t>惠来县华深水产养殖有限公司</t>
  </si>
  <si>
    <t>P7P720264452N000000034</t>
  </si>
  <si>
    <t>P7P720264452N000000035</t>
  </si>
  <si>
    <t>P7P720264452N000000036</t>
  </si>
  <si>
    <t>P7P720264452N000000037</t>
  </si>
  <si>
    <t>广东广垦华深海洋科技股份有限公司</t>
  </si>
  <si>
    <t>P7P720264452N000000038</t>
  </si>
  <si>
    <t>胡汉昌</t>
  </si>
  <si>
    <t>P7P720264452N000000039</t>
  </si>
  <si>
    <t>P7P720264452N000000040</t>
  </si>
  <si>
    <t>谢平锋</t>
  </si>
  <si>
    <t>P7P720264452N000000041</t>
  </si>
  <si>
    <t>王卓文</t>
  </si>
  <si>
    <t>P7P720264452N000000042</t>
  </si>
  <si>
    <t>王武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</si>
</sst>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\-m\-d"/>
    <numFmt numFmtId="178" formatCode="0_ "/>
    <numFmt numFmtId="179" formatCode="0.00_ "/>
  </numFmts>
  <fonts count="51">
    <font>
      <sz val="10"/>
      <name val="Arial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0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b/>
      <sz val="10"/>
      <color rgb="FFFF0000"/>
      <name val="宋体"/>
      <charset val="134"/>
      <scheme val="major"/>
    </font>
    <font>
      <sz val="11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b/>
      <sz val="20"/>
      <name val="宋体"/>
      <charset val="0"/>
    </font>
    <font>
      <b/>
      <sz val="20"/>
      <name val="Arial"/>
      <charset val="0"/>
    </font>
    <font>
      <b/>
      <sz val="16"/>
      <color rgb="FFFF0000"/>
      <name val="宋体"/>
      <charset val="0"/>
    </font>
    <font>
      <sz val="14"/>
      <name val="宋体"/>
      <charset val="0"/>
    </font>
    <font>
      <b/>
      <sz val="14"/>
      <name val="宋体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41" fillId="5" borderId="11" applyNumberFormat="0" applyAlignment="0" applyProtection="0">
      <alignment vertical="center"/>
    </xf>
    <xf numFmtId="0" fontId="42" fillId="6" borderId="13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5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horizontal="centerContinuous" vertical="center"/>
    </xf>
    <xf numFmtId="0" fontId="14" fillId="0" borderId="0" xfId="0" applyNumberFormat="1" applyFont="1" applyFill="1" applyBorder="1" applyAlignment="1">
      <alignment horizontal="centerContinuous" vertical="center"/>
    </xf>
    <xf numFmtId="176" fontId="14" fillId="0" borderId="0" xfId="0" applyNumberFormat="1" applyFont="1" applyFill="1" applyBorder="1" applyAlignment="1">
      <alignment horizontal="centerContinuous" vertical="center"/>
    </xf>
    <xf numFmtId="0" fontId="11" fillId="0" borderId="0" xfId="0" applyNumberFormat="1" applyFont="1" applyFill="1" applyBorder="1" applyAlignment="1">
      <alignment horizontal="centerContinuous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vertical="center"/>
    </xf>
    <xf numFmtId="178" fontId="13" fillId="0" borderId="2" xfId="0" applyNumberFormat="1" applyFont="1" applyFill="1" applyBorder="1" applyAlignment="1">
      <alignment horizontal="center" vertical="center"/>
    </xf>
    <xf numFmtId="179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vertical="center"/>
    </xf>
    <xf numFmtId="176" fontId="17" fillId="0" borderId="0" xfId="0" applyNumberFormat="1" applyFont="1" applyFill="1" applyBorder="1" applyAlignment="1">
      <alignment vertical="center"/>
    </xf>
    <xf numFmtId="176" fontId="17" fillId="0" borderId="0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31" fontId="17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8" fontId="2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9" fontId="12" fillId="0" borderId="2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179" fontId="23" fillId="0" borderId="6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179" fontId="11" fillId="0" borderId="7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Border="1" applyAlignment="1"/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0" fontId="18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/>
    <xf numFmtId="179" fontId="18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6"/>
  <sheetViews>
    <sheetView tabSelected="1" topLeftCell="A10" workbookViewId="0">
      <selection activeCell="H16" sqref="H16"/>
    </sheetView>
  </sheetViews>
  <sheetFormatPr defaultColWidth="9.14285714285714" defaultRowHeight="12.75"/>
  <cols>
    <col min="1" max="1" width="36.3238095238095" style="99" customWidth="1"/>
    <col min="2" max="2" width="16.8571428571429" style="99" customWidth="1"/>
    <col min="3" max="5" width="18.2857142857143" style="100" customWidth="1"/>
    <col min="6" max="6" width="18.8571428571429" style="100" customWidth="1"/>
    <col min="7" max="7" width="18.1428571428571" style="101" customWidth="1"/>
    <col min="8" max="8" width="18" style="99" customWidth="1"/>
    <col min="9" max="11" width="9.14285714285714" style="99"/>
    <col min="12" max="12" width="15.4285714285714" style="99" customWidth="1"/>
    <col min="13" max="16381" width="9.14285714285714" style="99"/>
  </cols>
  <sheetData>
    <row r="1" s="99" customFormat="1" ht="51" customHeight="1" spans="1:14">
      <c r="A1" s="105" t="s">
        <v>0</v>
      </c>
      <c r="B1" s="106"/>
      <c r="C1" s="106"/>
      <c r="D1" s="106"/>
      <c r="E1" s="106"/>
      <c r="F1" s="106"/>
      <c r="G1" s="106"/>
      <c r="H1" s="106"/>
    </row>
    <row r="2" s="99" customFormat="1" ht="44" customHeight="1" spans="1:14">
      <c r="A2" s="105"/>
      <c r="B2" s="106"/>
      <c r="C2" s="106"/>
      <c r="D2" s="106"/>
      <c r="E2" s="106"/>
      <c r="F2" s="106"/>
      <c r="G2" s="106"/>
      <c r="H2" s="106"/>
      <c r="L2" s="107"/>
    </row>
    <row r="3" s="99" customFormat="1" ht="25" customHeight="1" spans="1:14">
      <c r="A3" s="108" t="s">
        <v>1</v>
      </c>
      <c r="B3" s="106"/>
      <c r="C3" s="106"/>
      <c r="D3" s="109" t="s">
        <v>2</v>
      </c>
      <c r="E3" s="106"/>
      <c r="F3" s="110" t="s">
        <v>3</v>
      </c>
      <c r="G3" s="110"/>
      <c r="H3" s="110"/>
    </row>
    <row r="4" s="99" customFormat="1" ht="51" customHeight="1" spans="1:14">
      <c r="A4" s="111" t="s">
        <v>4</v>
      </c>
      <c r="B4" s="111" t="s">
        <v>5</v>
      </c>
      <c r="C4" s="112" t="s">
        <v>6</v>
      </c>
      <c r="D4" s="113" t="s">
        <v>7</v>
      </c>
      <c r="E4" s="113" t="s">
        <v>8</v>
      </c>
      <c r="F4" s="113" t="s">
        <v>9</v>
      </c>
      <c r="G4" s="113" t="s">
        <v>10</v>
      </c>
      <c r="H4" s="114" t="s">
        <v>11</v>
      </c>
      <c r="L4" s="115"/>
      <c r="M4" s="115"/>
      <c r="N4" s="115"/>
    </row>
    <row r="5" s="99" customFormat="1" ht="30" customHeight="1" spans="1:14">
      <c r="A5" s="111" t="s">
        <v>12</v>
      </c>
      <c r="B5" s="111" t="s">
        <v>13</v>
      </c>
      <c r="C5" s="116">
        <v>947509.2</v>
      </c>
      <c r="D5" s="116">
        <v>331628.22</v>
      </c>
      <c r="E5" s="116">
        <v>284252.76</v>
      </c>
      <c r="F5" s="116">
        <v>142126.38</v>
      </c>
      <c r="G5" s="116">
        <v>0</v>
      </c>
      <c r="H5" s="116">
        <v>189501.84</v>
      </c>
      <c r="J5" s="115"/>
    </row>
    <row r="6" s="99" customFormat="1" ht="30" customHeight="1" spans="1:14">
      <c r="A6" s="111" t="s">
        <v>14</v>
      </c>
      <c r="B6" s="111" t="s">
        <v>15</v>
      </c>
      <c r="C6" s="116">
        <v>180250</v>
      </c>
      <c r="D6" s="116">
        <v>72100</v>
      </c>
      <c r="E6" s="116">
        <v>45062.5</v>
      </c>
      <c r="F6" s="116">
        <v>18025</v>
      </c>
      <c r="G6" s="116">
        <v>0</v>
      </c>
      <c r="H6" s="116">
        <v>45062.5</v>
      </c>
      <c r="J6" s="115"/>
    </row>
    <row r="7" s="99" customFormat="1" ht="30" customHeight="1" spans="1:14">
      <c r="A7" s="111" t="s">
        <v>16</v>
      </c>
      <c r="B7" s="111" t="s">
        <v>17</v>
      </c>
      <c r="C7" s="116">
        <v>614880</v>
      </c>
      <c r="D7" s="116">
        <v>245952</v>
      </c>
      <c r="E7" s="116">
        <v>153720</v>
      </c>
      <c r="F7" s="116">
        <v>61488</v>
      </c>
      <c r="G7" s="116">
        <v>0</v>
      </c>
      <c r="H7" s="116">
        <v>153720</v>
      </c>
      <c r="J7" s="115"/>
    </row>
    <row r="8" s="99" customFormat="1" ht="30" customHeight="1" spans="1:14">
      <c r="A8" s="111" t="s">
        <v>18</v>
      </c>
      <c r="B8" s="111" t="s">
        <v>19</v>
      </c>
      <c r="C8" s="116">
        <v>1537689</v>
      </c>
      <c r="D8" s="116">
        <v>615075.6</v>
      </c>
      <c r="E8" s="116">
        <v>384422.25</v>
      </c>
      <c r="F8" s="116">
        <v>153768.9</v>
      </c>
      <c r="G8" s="116">
        <v>0</v>
      </c>
      <c r="H8" s="116">
        <v>384422.25</v>
      </c>
      <c r="J8" s="115"/>
    </row>
    <row r="9" s="99" customFormat="1" ht="30" customHeight="1" spans="1:14">
      <c r="A9" s="111" t="s">
        <v>20</v>
      </c>
      <c r="B9" s="111" t="s">
        <v>21</v>
      </c>
      <c r="C9" s="116">
        <v>10844028</v>
      </c>
      <c r="D9" s="116">
        <v>0</v>
      </c>
      <c r="E9" s="116">
        <v>4337611.2</v>
      </c>
      <c r="F9" s="116">
        <v>2168805.6</v>
      </c>
      <c r="G9" s="116">
        <v>0</v>
      </c>
      <c r="H9" s="116">
        <v>4337611.2</v>
      </c>
      <c r="J9" s="115"/>
    </row>
    <row r="10" s="99" customFormat="1" ht="30" customHeight="1" spans="1:14">
      <c r="A10" s="111" t="s">
        <v>22</v>
      </c>
      <c r="B10" s="111" t="s">
        <v>23</v>
      </c>
      <c r="C10" s="116">
        <v>100980</v>
      </c>
      <c r="D10" s="116">
        <v>0</v>
      </c>
      <c r="E10" s="116">
        <v>40392</v>
      </c>
      <c r="F10" s="116">
        <v>20196</v>
      </c>
      <c r="G10" s="116">
        <v>0</v>
      </c>
      <c r="H10" s="116">
        <v>40392</v>
      </c>
      <c r="J10" s="115"/>
    </row>
    <row r="11" s="99" customFormat="1" ht="30" customHeight="1" spans="1:14">
      <c r="A11" s="111" t="s">
        <v>24</v>
      </c>
      <c r="B11" s="111" t="s">
        <v>25</v>
      </c>
      <c r="C11" s="116">
        <v>8100</v>
      </c>
      <c r="D11" s="116">
        <v>0</v>
      </c>
      <c r="E11" s="116">
        <v>3240</v>
      </c>
      <c r="F11" s="116">
        <v>1620</v>
      </c>
      <c r="G11" s="116">
        <v>0</v>
      </c>
      <c r="H11" s="116">
        <v>3240</v>
      </c>
      <c r="J11" s="115"/>
    </row>
    <row r="12" s="99" customFormat="1" ht="30" customHeight="1" spans="1:14">
      <c r="A12" s="111" t="s">
        <v>26</v>
      </c>
      <c r="B12" s="111" t="s">
        <v>27</v>
      </c>
      <c r="C12" s="116">
        <v>1149120</v>
      </c>
      <c r="D12" s="116">
        <v>0</v>
      </c>
      <c r="E12" s="116">
        <v>459648</v>
      </c>
      <c r="F12" s="116">
        <v>114912</v>
      </c>
      <c r="G12" s="116">
        <v>0</v>
      </c>
      <c r="H12" s="116">
        <v>574560</v>
      </c>
      <c r="J12" s="115"/>
    </row>
    <row r="13" s="99" customFormat="1" ht="30" customHeight="1" spans="1:14">
      <c r="A13" s="111" t="s">
        <v>28</v>
      </c>
      <c r="B13" s="111" t="s">
        <v>29</v>
      </c>
      <c r="C13" s="116">
        <v>1154000</v>
      </c>
      <c r="D13" s="116">
        <v>0</v>
      </c>
      <c r="E13" s="116">
        <v>519300</v>
      </c>
      <c r="F13" s="116">
        <v>173100</v>
      </c>
      <c r="G13" s="116">
        <v>0</v>
      </c>
      <c r="H13" s="116">
        <v>461600</v>
      </c>
    </row>
    <row r="14" s="99" customFormat="1" ht="30" customHeight="1" spans="1:14">
      <c r="A14" s="111" t="s">
        <v>30</v>
      </c>
      <c r="B14" s="111" t="s">
        <v>31</v>
      </c>
      <c r="C14" s="116">
        <f>SUM(D14:H14)</f>
        <v>732330</v>
      </c>
      <c r="D14" s="116">
        <v>0</v>
      </c>
      <c r="E14" s="116">
        <f>14836.5+241479</f>
        <v>256315.5</v>
      </c>
      <c r="F14" s="116">
        <f>6358.5+103491</f>
        <v>109849.5</v>
      </c>
      <c r="G14" s="116">
        <v>0</v>
      </c>
      <c r="H14" s="116">
        <f>21195+344970</f>
        <v>366165</v>
      </c>
    </row>
    <row r="15" s="99" customFormat="1" ht="30" customHeight="1" spans="1:14">
      <c r="A15" s="111" t="s">
        <v>32</v>
      </c>
      <c r="B15" s="111" t="s">
        <v>33</v>
      </c>
      <c r="C15" s="116">
        <f>SUM(D15:H15)</f>
        <v>28562400</v>
      </c>
      <c r="D15" s="116">
        <v>0</v>
      </c>
      <c r="E15" s="116">
        <f>68600+9928240</f>
        <v>9996840</v>
      </c>
      <c r="F15" s="116">
        <f>49000+7091600</f>
        <v>7140600</v>
      </c>
      <c r="G15" s="116">
        <v>0</v>
      </c>
      <c r="H15" s="116">
        <f>78400+11346560</f>
        <v>11424960</v>
      </c>
    </row>
    <row r="16" s="99" customFormat="1" ht="30" customHeight="1" spans="1:14">
      <c r="A16" s="111" t="s">
        <v>34</v>
      </c>
      <c r="B16" s="111"/>
      <c r="C16" s="116">
        <f t="shared" ref="C16:H16" si="0">SUM(C5:C15)</f>
        <v>45831286.2</v>
      </c>
      <c r="D16" s="116">
        <f t="shared" si="0"/>
        <v>1264755.82</v>
      </c>
      <c r="E16" s="116">
        <f t="shared" si="0"/>
        <v>16480804.21</v>
      </c>
      <c r="F16" s="116">
        <f t="shared" si="0"/>
        <v>10104491.38</v>
      </c>
      <c r="G16" s="116">
        <f t="shared" si="0"/>
        <v>0</v>
      </c>
      <c r="H16" s="116">
        <f t="shared" si="0"/>
        <v>17981234.79</v>
      </c>
    </row>
  </sheetData>
  <mergeCells count="3">
    <mergeCell ref="A1:H1"/>
    <mergeCell ref="F3:H3"/>
    <mergeCell ref="A16:B16"/>
  </mergeCells>
  <pageMargins left="0.904861111111111" right="0.75" top="1" bottom="1" header="0.5" footer="0.5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16"/>
  <sheetViews>
    <sheetView workbookViewId="0">
      <selection activeCell="E7" sqref="E7"/>
    </sheetView>
  </sheetViews>
  <sheetFormatPr defaultColWidth="10.2857142857143" defaultRowHeight="14.25"/>
  <cols>
    <col min="1" max="1" width="4.42857142857143" style="1" customWidth="1"/>
    <col min="2" max="2" width="7.51428571428571" style="1" customWidth="1"/>
    <col min="3" max="3" width="22.2190476190476" style="6" customWidth="1"/>
    <col min="4" max="4" width="28.2857142857143" style="1" customWidth="1"/>
    <col min="5" max="5" width="11.6952380952381" style="1" customWidth="1"/>
    <col min="6" max="6" width="11.3904761904762" style="1" customWidth="1"/>
    <col min="7" max="7" width="8.33333333333333" style="7" customWidth="1"/>
    <col min="8" max="9" width="13.4285714285714" style="8" customWidth="1"/>
    <col min="10" max="10" width="13.2857142857143" style="8" customWidth="1"/>
    <col min="11" max="11" width="6.85714285714286" style="8" customWidth="1"/>
    <col min="12" max="12" width="12.5714285714286" style="8" customWidth="1"/>
    <col min="13" max="13" width="13.2857142857143" style="8" customWidth="1"/>
    <col min="14" max="16384" width="10.2857142857143" style="1"/>
  </cols>
  <sheetData>
    <row r="1" s="1" customFormat="1" ht="27" customHeight="1" spans="1:13">
      <c r="A1" s="9" t="s">
        <v>376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345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346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4" customFormat="1" ht="18" customHeight="1" spans="1:13">
      <c r="A4" s="23">
        <v>1</v>
      </c>
      <c r="B4" s="23" t="s">
        <v>185</v>
      </c>
      <c r="C4" s="91" t="s">
        <v>377</v>
      </c>
      <c r="D4" s="25" t="s">
        <v>339</v>
      </c>
      <c r="E4" s="92" t="s">
        <v>348</v>
      </c>
      <c r="F4" s="93" t="s">
        <v>349</v>
      </c>
      <c r="G4" s="28">
        <v>4300</v>
      </c>
      <c r="H4" s="21">
        <v>245100</v>
      </c>
      <c r="I4" s="21">
        <v>98040</v>
      </c>
      <c r="J4" s="21">
        <v>61275</v>
      </c>
      <c r="K4" s="21">
        <v>0</v>
      </c>
      <c r="L4" s="29">
        <v>24510</v>
      </c>
      <c r="M4" s="94">
        <v>61275</v>
      </c>
    </row>
    <row r="5" s="4" customFormat="1" ht="18" customHeight="1" spans="1:13">
      <c r="A5" s="23">
        <v>2</v>
      </c>
      <c r="B5" s="23" t="s">
        <v>185</v>
      </c>
      <c r="C5" s="91" t="s">
        <v>378</v>
      </c>
      <c r="D5" s="25" t="s">
        <v>372</v>
      </c>
      <c r="E5" s="92" t="s">
        <v>218</v>
      </c>
      <c r="F5" s="93" t="s">
        <v>379</v>
      </c>
      <c r="G5" s="28">
        <v>800</v>
      </c>
      <c r="H5" s="21">
        <v>45600</v>
      </c>
      <c r="I5" s="21">
        <v>18240</v>
      </c>
      <c r="J5" s="21">
        <v>11400</v>
      </c>
      <c r="K5" s="21">
        <v>0</v>
      </c>
      <c r="L5" s="29">
        <v>4560</v>
      </c>
      <c r="M5" s="94">
        <v>11400</v>
      </c>
    </row>
    <row r="6" s="4" customFormat="1" ht="18" customHeight="1" spans="1:13">
      <c r="A6" s="23">
        <v>3</v>
      </c>
      <c r="B6" s="23" t="s">
        <v>185</v>
      </c>
      <c r="C6" s="91" t="s">
        <v>380</v>
      </c>
      <c r="D6" s="25" t="s">
        <v>342</v>
      </c>
      <c r="E6" s="92" t="s">
        <v>329</v>
      </c>
      <c r="F6" s="93" t="s">
        <v>365</v>
      </c>
      <c r="G6" s="28">
        <v>900</v>
      </c>
      <c r="H6" s="21">
        <v>51300</v>
      </c>
      <c r="I6" s="21">
        <v>20520</v>
      </c>
      <c r="J6" s="21">
        <v>12825</v>
      </c>
      <c r="K6" s="21">
        <v>0</v>
      </c>
      <c r="L6" s="29">
        <v>5130</v>
      </c>
      <c r="M6" s="94">
        <v>12825</v>
      </c>
    </row>
    <row r="7" s="4" customFormat="1" ht="18" customHeight="1" spans="1:13">
      <c r="A7" s="23">
        <v>4</v>
      </c>
      <c r="B7" s="23" t="s">
        <v>185</v>
      </c>
      <c r="C7" s="91" t="s">
        <v>381</v>
      </c>
      <c r="D7" s="25" t="s">
        <v>340</v>
      </c>
      <c r="E7" s="92" t="s">
        <v>351</v>
      </c>
      <c r="F7" s="93" t="s">
        <v>352</v>
      </c>
      <c r="G7" s="28">
        <v>7600</v>
      </c>
      <c r="H7" s="21">
        <v>433200</v>
      </c>
      <c r="I7" s="21">
        <v>173280</v>
      </c>
      <c r="J7" s="21">
        <v>108300</v>
      </c>
      <c r="K7" s="21">
        <v>0</v>
      </c>
      <c r="L7" s="29">
        <v>43320</v>
      </c>
      <c r="M7" s="94">
        <v>108300</v>
      </c>
    </row>
    <row r="8" s="4" customFormat="1" ht="18" customHeight="1" spans="1:13">
      <c r="A8" s="23">
        <v>5</v>
      </c>
      <c r="B8" s="23" t="s">
        <v>185</v>
      </c>
      <c r="C8" s="91" t="s">
        <v>382</v>
      </c>
      <c r="D8" s="25" t="s">
        <v>373</v>
      </c>
      <c r="E8" s="92" t="s">
        <v>354</v>
      </c>
      <c r="F8" s="93" t="s">
        <v>383</v>
      </c>
      <c r="G8" s="28">
        <v>2177</v>
      </c>
      <c r="H8" s="21">
        <v>124089</v>
      </c>
      <c r="I8" s="21">
        <v>49635.6</v>
      </c>
      <c r="J8" s="21">
        <v>31022.25</v>
      </c>
      <c r="K8" s="21">
        <v>0</v>
      </c>
      <c r="L8" s="29">
        <v>12408.9</v>
      </c>
      <c r="M8" s="94">
        <v>31022.25</v>
      </c>
    </row>
    <row r="9" s="4" customFormat="1" ht="18" customHeight="1" spans="1:13">
      <c r="A9" s="23">
        <v>6</v>
      </c>
      <c r="B9" s="23" t="s">
        <v>185</v>
      </c>
      <c r="C9" s="91" t="s">
        <v>384</v>
      </c>
      <c r="D9" s="25" t="s">
        <v>341</v>
      </c>
      <c r="E9" s="92" t="s">
        <v>368</v>
      </c>
      <c r="F9" s="93" t="s">
        <v>369</v>
      </c>
      <c r="G9" s="28">
        <v>5800</v>
      </c>
      <c r="H9" s="21">
        <v>330600</v>
      </c>
      <c r="I9" s="21">
        <v>132240</v>
      </c>
      <c r="J9" s="21">
        <v>82650</v>
      </c>
      <c r="K9" s="21">
        <v>0</v>
      </c>
      <c r="L9" s="29">
        <v>33060</v>
      </c>
      <c r="M9" s="94">
        <v>82650</v>
      </c>
    </row>
    <row r="10" s="4" customFormat="1" ht="18" customHeight="1" spans="1:13">
      <c r="A10" s="23">
        <v>7</v>
      </c>
      <c r="B10" s="23" t="s">
        <v>185</v>
      </c>
      <c r="C10" s="91" t="s">
        <v>385</v>
      </c>
      <c r="D10" s="25" t="s">
        <v>374</v>
      </c>
      <c r="E10" s="92" t="s">
        <v>386</v>
      </c>
      <c r="F10" s="93" t="s">
        <v>387</v>
      </c>
      <c r="G10" s="28">
        <v>1300</v>
      </c>
      <c r="H10" s="21">
        <v>74100</v>
      </c>
      <c r="I10" s="21">
        <v>29640</v>
      </c>
      <c r="J10" s="21">
        <v>18525</v>
      </c>
      <c r="K10" s="21">
        <v>0</v>
      </c>
      <c r="L10" s="29">
        <v>7410</v>
      </c>
      <c r="M10" s="94">
        <v>18525</v>
      </c>
    </row>
    <row r="11" s="4" customFormat="1" ht="18" customHeight="1" spans="1:13">
      <c r="A11" s="23">
        <v>8</v>
      </c>
      <c r="B11" s="23" t="s">
        <v>185</v>
      </c>
      <c r="C11" s="91" t="s">
        <v>388</v>
      </c>
      <c r="D11" s="25" t="s">
        <v>375</v>
      </c>
      <c r="E11" s="92" t="s">
        <v>386</v>
      </c>
      <c r="F11" s="93" t="s">
        <v>387</v>
      </c>
      <c r="G11" s="28">
        <v>1300</v>
      </c>
      <c r="H11" s="21">
        <v>74100</v>
      </c>
      <c r="I11" s="21">
        <v>29640</v>
      </c>
      <c r="J11" s="21">
        <v>18525</v>
      </c>
      <c r="K11" s="21">
        <v>0</v>
      </c>
      <c r="L11" s="29">
        <v>7410</v>
      </c>
      <c r="M11" s="94">
        <v>18525</v>
      </c>
    </row>
    <row r="12" s="4" customFormat="1" ht="18" customHeight="1" spans="1:13">
      <c r="A12" s="23">
        <v>9</v>
      </c>
      <c r="B12" s="23" t="s">
        <v>185</v>
      </c>
      <c r="C12" s="91" t="s">
        <v>389</v>
      </c>
      <c r="D12" s="25" t="s">
        <v>343</v>
      </c>
      <c r="E12" s="92" t="s">
        <v>359</v>
      </c>
      <c r="F12" s="93" t="s">
        <v>360</v>
      </c>
      <c r="G12" s="28">
        <v>2800</v>
      </c>
      <c r="H12" s="21">
        <v>159600</v>
      </c>
      <c r="I12" s="21">
        <v>63840</v>
      </c>
      <c r="J12" s="21">
        <v>39900</v>
      </c>
      <c r="K12" s="21">
        <v>0</v>
      </c>
      <c r="L12" s="29">
        <v>15960</v>
      </c>
      <c r="M12" s="94">
        <v>39900</v>
      </c>
    </row>
    <row r="13" s="5" customFormat="1" ht="19" customHeight="1" spans="1:13">
      <c r="A13" s="30" t="s">
        <v>34</v>
      </c>
      <c r="B13" s="31"/>
      <c r="C13" s="31"/>
      <c r="D13" s="31"/>
      <c r="E13" s="31"/>
      <c r="F13" s="32"/>
      <c r="G13" s="86">
        <f t="shared" ref="G13:M13" si="0">SUM(G4:G12)</f>
        <v>26977</v>
      </c>
      <c r="H13" s="95">
        <f t="shared" si="0"/>
        <v>1537689</v>
      </c>
      <c r="I13" s="95">
        <f t="shared" si="0"/>
        <v>615075.6</v>
      </c>
      <c r="J13" s="95">
        <f t="shared" si="0"/>
        <v>384422.25</v>
      </c>
      <c r="K13" s="95">
        <f t="shared" si="0"/>
        <v>0</v>
      </c>
      <c r="L13" s="95">
        <f t="shared" si="0"/>
        <v>153768.9</v>
      </c>
      <c r="M13" s="95">
        <f t="shared" si="0"/>
        <v>384422.25</v>
      </c>
    </row>
    <row r="14" s="2" customFormat="1" spans="1:13">
      <c r="C14" s="13"/>
      <c r="G14" s="34"/>
      <c r="H14" s="16"/>
      <c r="I14" s="16"/>
      <c r="J14" s="16"/>
      <c r="K14" s="16"/>
      <c r="L14" s="16"/>
      <c r="M14" s="16"/>
    </row>
    <row r="15" s="2" customFormat="1" ht="21.75" customHeight="1" spans="1:13">
      <c r="A15" s="2" t="s">
        <v>335</v>
      </c>
      <c r="C15" s="13"/>
      <c r="G15" s="16" t="s">
        <v>336</v>
      </c>
      <c r="H15" s="16"/>
      <c r="I15" s="16"/>
      <c r="J15" s="16"/>
      <c r="K15" s="16"/>
      <c r="L15" s="16"/>
      <c r="M15" s="16"/>
    </row>
    <row r="16" s="2" customFormat="1" spans="1:13">
      <c r="C16" s="13"/>
      <c r="G16" s="34"/>
      <c r="H16" s="14"/>
      <c r="I16" s="16"/>
      <c r="J16" s="16"/>
      <c r="K16" s="16"/>
      <c r="L16" s="16"/>
      <c r="M16" s="16"/>
    </row>
  </sheetData>
  <mergeCells count="3">
    <mergeCell ref="A1:M1"/>
    <mergeCell ref="L2:M2"/>
    <mergeCell ref="A13:F13"/>
  </mergeCells>
  <pageMargins left="0.472222222222222" right="0.196527777777778" top="0.629861111111111" bottom="0.472222222222222" header="0.432638888888889" footer="0.275"/>
  <pageSetup paperSize="9" scale="91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F136"/>
  <sheetViews>
    <sheetView topLeftCell="A78" workbookViewId="0">
      <selection activeCell="C94" sqref="C94"/>
    </sheetView>
  </sheetViews>
  <sheetFormatPr defaultColWidth="10.2857142857143" defaultRowHeight="14.25" outlineLevelCol="5"/>
  <cols>
    <col min="1" max="1" width="7.66666666666667" style="36" customWidth="1"/>
    <col min="2" max="2" width="44.6380952380952" style="36" customWidth="1"/>
    <col min="3" max="3" width="10.2857142857143" style="39" customWidth="1"/>
    <col min="4" max="4" width="13.7238095238095" style="40" customWidth="1"/>
    <col min="5" max="5" width="13.7142857142857" style="40" customWidth="1"/>
    <col min="6" max="6" width="13.9428571428571" style="39" customWidth="1"/>
    <col min="7" max="16384" width="10.2857142857143" style="36"/>
  </cols>
  <sheetData>
    <row r="1" s="36" customFormat="1" ht="45" customHeight="1" spans="1:6">
      <c r="A1" s="41" t="s">
        <v>390</v>
      </c>
      <c r="B1" s="42"/>
      <c r="C1" s="43"/>
      <c r="D1" s="44"/>
      <c r="E1" s="44"/>
      <c r="F1" s="45"/>
    </row>
    <row r="2" s="37" customFormat="1" ht="33" customHeight="1" spans="1:6">
      <c r="A2" s="46" t="s">
        <v>42</v>
      </c>
      <c r="B2" s="46" t="s">
        <v>43</v>
      </c>
      <c r="C2" s="47" t="s">
        <v>44</v>
      </c>
      <c r="D2" s="48" t="s">
        <v>45</v>
      </c>
      <c r="E2" s="48" t="s">
        <v>46</v>
      </c>
      <c r="F2" s="49" t="s">
        <v>47</v>
      </c>
    </row>
    <row r="3" s="37" customFormat="1" ht="20" customHeight="1" spans="1:6">
      <c r="A3" s="50">
        <v>1</v>
      </c>
      <c r="B3" s="51" t="s">
        <v>391</v>
      </c>
      <c r="C3" s="52">
        <v>60</v>
      </c>
      <c r="D3" s="53">
        <v>180000</v>
      </c>
      <c r="E3" s="53">
        <v>21600</v>
      </c>
      <c r="F3" s="54"/>
    </row>
    <row r="4" s="38" customFormat="1" ht="20" customHeight="1" spans="1:6">
      <c r="A4" s="50">
        <v>2</v>
      </c>
      <c r="B4" s="50" t="s">
        <v>392</v>
      </c>
      <c r="C4" s="89">
        <v>188</v>
      </c>
      <c r="D4" s="90">
        <v>564000</v>
      </c>
      <c r="E4" s="90">
        <v>67680</v>
      </c>
      <c r="F4" s="57"/>
    </row>
    <row r="5" s="38" customFormat="1" ht="20" customHeight="1" spans="1:6">
      <c r="A5" s="50">
        <v>3</v>
      </c>
      <c r="B5" s="50" t="s">
        <v>393</v>
      </c>
      <c r="C5" s="89">
        <v>115</v>
      </c>
      <c r="D5" s="90">
        <v>345000</v>
      </c>
      <c r="E5" s="90">
        <v>41400</v>
      </c>
      <c r="F5" s="57"/>
    </row>
    <row r="6" s="38" customFormat="1" ht="20" customHeight="1" spans="1:6">
      <c r="A6" s="50">
        <v>4</v>
      </c>
      <c r="B6" s="50" t="s">
        <v>394</v>
      </c>
      <c r="C6" s="89">
        <v>151</v>
      </c>
      <c r="D6" s="90">
        <v>453000</v>
      </c>
      <c r="E6" s="90">
        <v>54360</v>
      </c>
      <c r="F6" s="57"/>
    </row>
    <row r="7" s="38" customFormat="1" ht="20" customHeight="1" spans="1:6">
      <c r="A7" s="50">
        <v>5</v>
      </c>
      <c r="B7" s="50" t="s">
        <v>395</v>
      </c>
      <c r="C7" s="89">
        <v>839</v>
      </c>
      <c r="D7" s="90">
        <v>2517000</v>
      </c>
      <c r="E7" s="90">
        <v>302040</v>
      </c>
      <c r="F7" s="57"/>
    </row>
    <row r="8" s="38" customFormat="1" ht="20" customHeight="1" spans="1:6">
      <c r="A8" s="50">
        <v>6</v>
      </c>
      <c r="B8" s="50" t="s">
        <v>396</v>
      </c>
      <c r="C8" s="89">
        <v>40</v>
      </c>
      <c r="D8" s="90">
        <v>120000</v>
      </c>
      <c r="E8" s="90">
        <v>14400</v>
      </c>
      <c r="F8" s="57"/>
    </row>
    <row r="9" s="38" customFormat="1" ht="20" customHeight="1" spans="1:6">
      <c r="A9" s="50">
        <v>7</v>
      </c>
      <c r="B9" s="50" t="s">
        <v>397</v>
      </c>
      <c r="C9" s="89">
        <v>92</v>
      </c>
      <c r="D9" s="90">
        <v>276000</v>
      </c>
      <c r="E9" s="90">
        <v>33120</v>
      </c>
      <c r="F9" s="57"/>
    </row>
    <row r="10" s="38" customFormat="1" ht="20" customHeight="1" spans="1:6">
      <c r="A10" s="50">
        <v>8</v>
      </c>
      <c r="B10" s="50" t="s">
        <v>398</v>
      </c>
      <c r="C10" s="89">
        <v>98</v>
      </c>
      <c r="D10" s="90">
        <v>294000</v>
      </c>
      <c r="E10" s="90">
        <v>35280</v>
      </c>
      <c r="F10" s="57"/>
    </row>
    <row r="11" s="38" customFormat="1" ht="20" customHeight="1" spans="1:6">
      <c r="A11" s="50">
        <v>9</v>
      </c>
      <c r="B11" s="50" t="s">
        <v>399</v>
      </c>
      <c r="C11" s="89">
        <v>87</v>
      </c>
      <c r="D11" s="90">
        <v>261000</v>
      </c>
      <c r="E11" s="90">
        <v>31320</v>
      </c>
      <c r="F11" s="57"/>
    </row>
    <row r="12" s="38" customFormat="1" ht="20" customHeight="1" spans="1:6">
      <c r="A12" s="50">
        <v>10</v>
      </c>
      <c r="B12" s="50" t="s">
        <v>400</v>
      </c>
      <c r="C12" s="89">
        <v>47</v>
      </c>
      <c r="D12" s="90">
        <v>141000</v>
      </c>
      <c r="E12" s="90">
        <v>16920</v>
      </c>
      <c r="F12" s="57"/>
    </row>
    <row r="13" s="38" customFormat="1" ht="20" customHeight="1" spans="1:6">
      <c r="A13" s="50">
        <v>11</v>
      </c>
      <c r="B13" s="50" t="s">
        <v>401</v>
      </c>
      <c r="C13" s="89">
        <v>80</v>
      </c>
      <c r="D13" s="90">
        <v>240000</v>
      </c>
      <c r="E13" s="90">
        <v>28800</v>
      </c>
      <c r="F13" s="57"/>
    </row>
    <row r="14" s="38" customFormat="1" ht="20" customHeight="1" spans="1:6">
      <c r="A14" s="50">
        <v>12</v>
      </c>
      <c r="B14" s="50" t="s">
        <v>402</v>
      </c>
      <c r="C14" s="89">
        <v>348</v>
      </c>
      <c r="D14" s="90">
        <v>1044000</v>
      </c>
      <c r="E14" s="90">
        <v>125280</v>
      </c>
      <c r="F14" s="57"/>
    </row>
    <row r="15" s="38" customFormat="1" ht="20" customHeight="1" spans="1:6">
      <c r="A15" s="50">
        <v>13</v>
      </c>
      <c r="B15" s="50" t="s">
        <v>403</v>
      </c>
      <c r="C15" s="89">
        <v>42</v>
      </c>
      <c r="D15" s="90">
        <v>126000</v>
      </c>
      <c r="E15" s="90">
        <v>15120</v>
      </c>
      <c r="F15" s="57"/>
    </row>
    <row r="16" s="38" customFormat="1" ht="20" customHeight="1" spans="1:6">
      <c r="A16" s="50">
        <v>14</v>
      </c>
      <c r="B16" s="50" t="s">
        <v>343</v>
      </c>
      <c r="C16" s="89">
        <v>497</v>
      </c>
      <c r="D16" s="90">
        <v>1491000</v>
      </c>
      <c r="E16" s="90">
        <v>178920</v>
      </c>
      <c r="F16" s="57"/>
    </row>
    <row r="17" s="38" customFormat="1" ht="20" customHeight="1" spans="1:6">
      <c r="A17" s="50">
        <v>15</v>
      </c>
      <c r="B17" s="50" t="s">
        <v>404</v>
      </c>
      <c r="C17" s="89">
        <v>145</v>
      </c>
      <c r="D17" s="90">
        <v>435000</v>
      </c>
      <c r="E17" s="90">
        <v>52200</v>
      </c>
      <c r="F17" s="57"/>
    </row>
    <row r="18" s="38" customFormat="1" ht="20" customHeight="1" spans="1:6">
      <c r="A18" s="50">
        <v>16</v>
      </c>
      <c r="B18" s="50" t="s">
        <v>405</v>
      </c>
      <c r="C18" s="89">
        <v>89</v>
      </c>
      <c r="D18" s="90">
        <v>267000</v>
      </c>
      <c r="E18" s="90">
        <v>32040</v>
      </c>
      <c r="F18" s="57"/>
    </row>
    <row r="19" s="38" customFormat="1" ht="20" customHeight="1" spans="1:6">
      <c r="A19" s="50">
        <v>17</v>
      </c>
      <c r="B19" s="50" t="s">
        <v>406</v>
      </c>
      <c r="C19" s="89">
        <v>61</v>
      </c>
      <c r="D19" s="90">
        <v>183000</v>
      </c>
      <c r="E19" s="90">
        <v>21960</v>
      </c>
      <c r="F19" s="57"/>
    </row>
    <row r="20" s="38" customFormat="1" ht="20" customHeight="1" spans="1:6">
      <c r="A20" s="50">
        <v>18</v>
      </c>
      <c r="B20" s="50" t="s">
        <v>407</v>
      </c>
      <c r="C20" s="89">
        <v>81</v>
      </c>
      <c r="D20" s="90">
        <v>243000</v>
      </c>
      <c r="E20" s="90">
        <v>29160</v>
      </c>
      <c r="F20" s="57"/>
    </row>
    <row r="21" s="38" customFormat="1" ht="20" customHeight="1" spans="1:6">
      <c r="A21" s="50">
        <v>19</v>
      </c>
      <c r="B21" s="50" t="s">
        <v>408</v>
      </c>
      <c r="C21" s="89">
        <v>93</v>
      </c>
      <c r="D21" s="90">
        <v>279000</v>
      </c>
      <c r="E21" s="90">
        <v>33480</v>
      </c>
      <c r="F21" s="57"/>
    </row>
    <row r="22" s="38" customFormat="1" ht="20" customHeight="1" spans="1:6">
      <c r="A22" s="50">
        <v>20</v>
      </c>
      <c r="B22" s="50" t="s">
        <v>409</v>
      </c>
      <c r="C22" s="89">
        <v>79</v>
      </c>
      <c r="D22" s="90">
        <v>237000</v>
      </c>
      <c r="E22" s="90">
        <v>28440</v>
      </c>
      <c r="F22" s="57"/>
    </row>
    <row r="23" s="38" customFormat="1" ht="20" customHeight="1" spans="1:6">
      <c r="A23" s="50">
        <v>21</v>
      </c>
      <c r="B23" s="50" t="s">
        <v>410</v>
      </c>
      <c r="C23" s="89">
        <v>149</v>
      </c>
      <c r="D23" s="90">
        <v>447000</v>
      </c>
      <c r="E23" s="90">
        <v>53640</v>
      </c>
      <c r="F23" s="57"/>
    </row>
    <row r="24" s="38" customFormat="1" ht="20" customHeight="1" spans="1:6">
      <c r="A24" s="50">
        <v>22</v>
      </c>
      <c r="B24" s="50" t="s">
        <v>411</v>
      </c>
      <c r="C24" s="89">
        <v>143</v>
      </c>
      <c r="D24" s="90">
        <v>429000</v>
      </c>
      <c r="E24" s="90">
        <v>51480</v>
      </c>
      <c r="F24" s="57"/>
    </row>
    <row r="25" s="38" customFormat="1" ht="20" customHeight="1" spans="1:6">
      <c r="A25" s="50">
        <v>23</v>
      </c>
      <c r="B25" s="50" t="s">
        <v>412</v>
      </c>
      <c r="C25" s="89">
        <v>106</v>
      </c>
      <c r="D25" s="90">
        <v>318000</v>
      </c>
      <c r="E25" s="90">
        <v>38160</v>
      </c>
      <c r="F25" s="57"/>
    </row>
    <row r="26" s="38" customFormat="1" ht="20" customHeight="1" spans="1:6">
      <c r="A26" s="50">
        <v>24</v>
      </c>
      <c r="B26" s="50" t="s">
        <v>413</v>
      </c>
      <c r="C26" s="89">
        <v>98</v>
      </c>
      <c r="D26" s="90">
        <v>294000</v>
      </c>
      <c r="E26" s="90">
        <v>35280</v>
      </c>
      <c r="F26" s="57"/>
    </row>
    <row r="27" s="38" customFormat="1" ht="20" customHeight="1" spans="1:6">
      <c r="A27" s="50">
        <v>25</v>
      </c>
      <c r="B27" s="50" t="s">
        <v>414</v>
      </c>
      <c r="C27" s="89">
        <v>138</v>
      </c>
      <c r="D27" s="90">
        <v>414000</v>
      </c>
      <c r="E27" s="90">
        <v>49680</v>
      </c>
      <c r="F27" s="57"/>
    </row>
    <row r="28" s="38" customFormat="1" ht="20" customHeight="1" spans="1:6">
      <c r="A28" s="50">
        <v>26</v>
      </c>
      <c r="B28" s="50" t="s">
        <v>415</v>
      </c>
      <c r="C28" s="89">
        <v>381.3</v>
      </c>
      <c r="D28" s="90">
        <v>1143900</v>
      </c>
      <c r="E28" s="90">
        <v>137268</v>
      </c>
      <c r="F28" s="57"/>
    </row>
    <row r="29" s="38" customFormat="1" ht="20" customHeight="1" spans="1:6">
      <c r="A29" s="50">
        <v>27</v>
      </c>
      <c r="B29" s="50" t="s">
        <v>416</v>
      </c>
      <c r="C29" s="89">
        <v>267</v>
      </c>
      <c r="D29" s="90">
        <v>801000</v>
      </c>
      <c r="E29" s="90">
        <v>96120</v>
      </c>
      <c r="F29" s="57"/>
    </row>
    <row r="30" s="38" customFormat="1" ht="20" customHeight="1" spans="1:6">
      <c r="A30" s="50">
        <v>28</v>
      </c>
      <c r="B30" s="50" t="s">
        <v>417</v>
      </c>
      <c r="C30" s="89">
        <v>569</v>
      </c>
      <c r="D30" s="90">
        <v>1707000</v>
      </c>
      <c r="E30" s="90">
        <v>204840</v>
      </c>
      <c r="F30" s="57"/>
    </row>
    <row r="31" s="38" customFormat="1" ht="20" customHeight="1" spans="1:6">
      <c r="A31" s="50">
        <v>29</v>
      </c>
      <c r="B31" s="50" t="s">
        <v>418</v>
      </c>
      <c r="C31" s="89">
        <v>1121</v>
      </c>
      <c r="D31" s="90">
        <v>3363000</v>
      </c>
      <c r="E31" s="90">
        <v>403560</v>
      </c>
      <c r="F31" s="57"/>
    </row>
    <row r="32" s="38" customFormat="1" ht="20" customHeight="1" spans="1:6">
      <c r="A32" s="50">
        <v>30</v>
      </c>
      <c r="B32" s="50" t="s">
        <v>419</v>
      </c>
      <c r="C32" s="89">
        <v>531</v>
      </c>
      <c r="D32" s="90">
        <v>1593000</v>
      </c>
      <c r="E32" s="90">
        <v>191160</v>
      </c>
      <c r="F32" s="57"/>
    </row>
    <row r="33" s="38" customFormat="1" ht="20" customHeight="1" spans="1:6">
      <c r="A33" s="50">
        <v>31</v>
      </c>
      <c r="B33" s="50" t="s">
        <v>420</v>
      </c>
      <c r="C33" s="89">
        <v>425</v>
      </c>
      <c r="D33" s="90">
        <v>1275000</v>
      </c>
      <c r="E33" s="90">
        <v>153000</v>
      </c>
      <c r="F33" s="57"/>
    </row>
    <row r="34" s="38" customFormat="1" ht="20" customHeight="1" spans="1:6">
      <c r="A34" s="50">
        <v>32</v>
      </c>
      <c r="B34" s="50" t="s">
        <v>421</v>
      </c>
      <c r="C34" s="89">
        <v>1755</v>
      </c>
      <c r="D34" s="90">
        <v>5265000</v>
      </c>
      <c r="E34" s="90">
        <v>631800</v>
      </c>
      <c r="F34" s="57"/>
    </row>
    <row r="35" s="38" customFormat="1" ht="20" customHeight="1" spans="1:6">
      <c r="A35" s="50">
        <v>33</v>
      </c>
      <c r="B35" s="50" t="s">
        <v>422</v>
      </c>
      <c r="C35" s="89">
        <v>210</v>
      </c>
      <c r="D35" s="90">
        <v>630000</v>
      </c>
      <c r="E35" s="90">
        <v>75600</v>
      </c>
      <c r="F35" s="57"/>
    </row>
    <row r="36" s="38" customFormat="1" ht="20" customHeight="1" spans="1:6">
      <c r="A36" s="50">
        <v>34</v>
      </c>
      <c r="B36" s="50" t="s">
        <v>423</v>
      </c>
      <c r="C36" s="89">
        <v>189</v>
      </c>
      <c r="D36" s="90">
        <v>567000</v>
      </c>
      <c r="E36" s="90">
        <v>68040</v>
      </c>
      <c r="F36" s="57"/>
    </row>
    <row r="37" s="38" customFormat="1" ht="20" customHeight="1" spans="1:6">
      <c r="A37" s="50">
        <v>35</v>
      </c>
      <c r="B37" s="50" t="s">
        <v>424</v>
      </c>
      <c r="C37" s="89">
        <v>403</v>
      </c>
      <c r="D37" s="90">
        <v>1209000</v>
      </c>
      <c r="E37" s="90">
        <v>145080</v>
      </c>
      <c r="F37" s="57"/>
    </row>
    <row r="38" s="38" customFormat="1" ht="20" customHeight="1" spans="1:6">
      <c r="A38" s="50">
        <v>36</v>
      </c>
      <c r="B38" s="50" t="s">
        <v>425</v>
      </c>
      <c r="C38" s="89">
        <v>186</v>
      </c>
      <c r="D38" s="90">
        <v>558000</v>
      </c>
      <c r="E38" s="90">
        <v>66960</v>
      </c>
      <c r="F38" s="57"/>
    </row>
    <row r="39" s="38" customFormat="1" ht="20" customHeight="1" spans="1:6">
      <c r="A39" s="50">
        <v>37</v>
      </c>
      <c r="B39" s="50" t="s">
        <v>426</v>
      </c>
      <c r="C39" s="89">
        <v>1240</v>
      </c>
      <c r="D39" s="90">
        <v>3720000</v>
      </c>
      <c r="E39" s="90">
        <v>446400</v>
      </c>
      <c r="F39" s="57"/>
    </row>
    <row r="40" s="38" customFormat="1" ht="20" customHeight="1" spans="1:6">
      <c r="A40" s="50">
        <v>38</v>
      </c>
      <c r="B40" s="50" t="s">
        <v>427</v>
      </c>
      <c r="C40" s="89">
        <v>57</v>
      </c>
      <c r="D40" s="90">
        <v>171000</v>
      </c>
      <c r="E40" s="90">
        <v>20520</v>
      </c>
      <c r="F40" s="57"/>
    </row>
    <row r="41" s="38" customFormat="1" ht="20" customHeight="1" spans="1:6">
      <c r="A41" s="50">
        <v>39</v>
      </c>
      <c r="B41" s="50" t="s">
        <v>427</v>
      </c>
      <c r="C41" s="89">
        <v>72</v>
      </c>
      <c r="D41" s="90">
        <v>216000</v>
      </c>
      <c r="E41" s="90">
        <v>25920</v>
      </c>
      <c r="F41" s="57"/>
    </row>
    <row r="42" s="38" customFormat="1" ht="20" customHeight="1" spans="1:6">
      <c r="A42" s="50">
        <v>40</v>
      </c>
      <c r="B42" s="50" t="s">
        <v>428</v>
      </c>
      <c r="C42" s="89">
        <v>113</v>
      </c>
      <c r="D42" s="90">
        <v>339000</v>
      </c>
      <c r="E42" s="90">
        <v>40680</v>
      </c>
      <c r="F42" s="57"/>
    </row>
    <row r="43" s="38" customFormat="1" ht="20" customHeight="1" spans="1:6">
      <c r="A43" s="50">
        <v>41</v>
      </c>
      <c r="B43" s="50" t="s">
        <v>429</v>
      </c>
      <c r="C43" s="89">
        <v>84</v>
      </c>
      <c r="D43" s="90">
        <v>252000</v>
      </c>
      <c r="E43" s="90">
        <v>30240</v>
      </c>
      <c r="F43" s="57"/>
    </row>
    <row r="44" s="38" customFormat="1" ht="20" customHeight="1" spans="1:6">
      <c r="A44" s="50">
        <v>42</v>
      </c>
      <c r="B44" s="50" t="s">
        <v>430</v>
      </c>
      <c r="C44" s="89">
        <v>294</v>
      </c>
      <c r="D44" s="90">
        <v>882000</v>
      </c>
      <c r="E44" s="90">
        <v>105840</v>
      </c>
      <c r="F44" s="57"/>
    </row>
    <row r="45" s="38" customFormat="1" ht="20" customHeight="1" spans="1:6">
      <c r="A45" s="50">
        <v>43</v>
      </c>
      <c r="B45" s="50" t="s">
        <v>55</v>
      </c>
      <c r="C45" s="89">
        <v>147</v>
      </c>
      <c r="D45" s="90">
        <v>441000</v>
      </c>
      <c r="E45" s="90">
        <v>52920</v>
      </c>
      <c r="F45" s="57"/>
    </row>
    <row r="46" s="38" customFormat="1" ht="20" customHeight="1" spans="1:6">
      <c r="A46" s="50">
        <v>44</v>
      </c>
      <c r="B46" s="50" t="s">
        <v>431</v>
      </c>
      <c r="C46" s="89">
        <v>125</v>
      </c>
      <c r="D46" s="90">
        <v>375000</v>
      </c>
      <c r="E46" s="90">
        <v>45000</v>
      </c>
      <c r="F46" s="57"/>
    </row>
    <row r="47" s="38" customFormat="1" ht="20" customHeight="1" spans="1:6">
      <c r="A47" s="50">
        <v>45</v>
      </c>
      <c r="B47" s="50" t="s">
        <v>432</v>
      </c>
      <c r="C47" s="89">
        <v>120</v>
      </c>
      <c r="D47" s="90">
        <v>360000</v>
      </c>
      <c r="E47" s="90">
        <v>43200</v>
      </c>
      <c r="F47" s="57"/>
    </row>
    <row r="48" s="38" customFormat="1" ht="20" customHeight="1" spans="1:6">
      <c r="A48" s="50">
        <v>46</v>
      </c>
      <c r="B48" s="50" t="s">
        <v>433</v>
      </c>
      <c r="C48" s="89">
        <v>280</v>
      </c>
      <c r="D48" s="90">
        <v>840000</v>
      </c>
      <c r="E48" s="90">
        <v>100800</v>
      </c>
      <c r="F48" s="57"/>
    </row>
    <row r="49" s="38" customFormat="1" ht="20" customHeight="1" spans="1:6">
      <c r="A49" s="50">
        <v>47</v>
      </c>
      <c r="B49" s="50" t="s">
        <v>434</v>
      </c>
      <c r="C49" s="89">
        <v>48</v>
      </c>
      <c r="D49" s="90">
        <v>144000</v>
      </c>
      <c r="E49" s="90">
        <v>17280</v>
      </c>
      <c r="F49" s="57"/>
    </row>
    <row r="50" s="38" customFormat="1" ht="20" customHeight="1" spans="1:6">
      <c r="A50" s="50">
        <v>48</v>
      </c>
      <c r="B50" s="50" t="s">
        <v>435</v>
      </c>
      <c r="C50" s="89">
        <v>520</v>
      </c>
      <c r="D50" s="90">
        <v>1560000</v>
      </c>
      <c r="E50" s="90">
        <v>187200</v>
      </c>
      <c r="F50" s="57"/>
    </row>
    <row r="51" s="38" customFormat="1" ht="20" customHeight="1" spans="1:6">
      <c r="A51" s="50">
        <v>49</v>
      </c>
      <c r="B51" s="50" t="s">
        <v>436</v>
      </c>
      <c r="C51" s="89">
        <v>360</v>
      </c>
      <c r="D51" s="90">
        <v>1080000</v>
      </c>
      <c r="E51" s="90">
        <v>129600</v>
      </c>
      <c r="F51" s="57"/>
    </row>
    <row r="52" s="38" customFormat="1" ht="20" customHeight="1" spans="1:6">
      <c r="A52" s="50">
        <v>50</v>
      </c>
      <c r="B52" s="50" t="s">
        <v>437</v>
      </c>
      <c r="C52" s="89">
        <v>1210</v>
      </c>
      <c r="D52" s="90">
        <v>3630000</v>
      </c>
      <c r="E52" s="90">
        <v>435600</v>
      </c>
      <c r="F52" s="57"/>
    </row>
    <row r="53" s="38" customFormat="1" ht="20" customHeight="1" spans="1:6">
      <c r="A53" s="50">
        <v>51</v>
      </c>
      <c r="B53" s="50" t="s">
        <v>438</v>
      </c>
      <c r="C53" s="89">
        <v>192</v>
      </c>
      <c r="D53" s="90">
        <v>576000</v>
      </c>
      <c r="E53" s="90">
        <v>69120</v>
      </c>
      <c r="F53" s="57"/>
    </row>
    <row r="54" s="38" customFormat="1" ht="20" customHeight="1" spans="1:6">
      <c r="A54" s="50">
        <v>52</v>
      </c>
      <c r="B54" s="50" t="s">
        <v>439</v>
      </c>
      <c r="C54" s="89">
        <v>199</v>
      </c>
      <c r="D54" s="90">
        <v>597000</v>
      </c>
      <c r="E54" s="90">
        <v>71640</v>
      </c>
      <c r="F54" s="57"/>
    </row>
    <row r="55" s="38" customFormat="1" ht="20" customHeight="1" spans="1:6">
      <c r="A55" s="50">
        <v>53</v>
      </c>
      <c r="B55" s="50" t="s">
        <v>440</v>
      </c>
      <c r="C55" s="89">
        <v>197</v>
      </c>
      <c r="D55" s="90">
        <v>591000</v>
      </c>
      <c r="E55" s="90">
        <v>70920</v>
      </c>
      <c r="F55" s="57"/>
    </row>
    <row r="56" s="38" customFormat="1" ht="20" customHeight="1" spans="1:6">
      <c r="A56" s="50">
        <v>54</v>
      </c>
      <c r="B56" s="50" t="s">
        <v>441</v>
      </c>
      <c r="C56" s="89">
        <v>192</v>
      </c>
      <c r="D56" s="90">
        <v>576000</v>
      </c>
      <c r="E56" s="90">
        <v>69120</v>
      </c>
      <c r="F56" s="57"/>
    </row>
    <row r="57" s="38" customFormat="1" ht="20" customHeight="1" spans="1:6">
      <c r="A57" s="50">
        <v>55</v>
      </c>
      <c r="B57" s="50" t="s">
        <v>442</v>
      </c>
      <c r="C57" s="89">
        <v>48</v>
      </c>
      <c r="D57" s="90">
        <v>144000</v>
      </c>
      <c r="E57" s="90">
        <v>17280</v>
      </c>
      <c r="F57" s="57"/>
    </row>
    <row r="58" s="38" customFormat="1" ht="20" customHeight="1" spans="1:6">
      <c r="A58" s="50">
        <v>56</v>
      </c>
      <c r="B58" s="50" t="s">
        <v>443</v>
      </c>
      <c r="C58" s="89">
        <v>135</v>
      </c>
      <c r="D58" s="90">
        <v>405000</v>
      </c>
      <c r="E58" s="90">
        <v>48600</v>
      </c>
      <c r="F58" s="57"/>
    </row>
    <row r="59" s="38" customFormat="1" ht="20" customHeight="1" spans="1:6">
      <c r="A59" s="50">
        <v>57</v>
      </c>
      <c r="B59" s="50" t="s">
        <v>443</v>
      </c>
      <c r="C59" s="89">
        <v>21</v>
      </c>
      <c r="D59" s="90">
        <v>63000</v>
      </c>
      <c r="E59" s="90">
        <v>7560</v>
      </c>
      <c r="F59" s="57"/>
    </row>
    <row r="60" s="38" customFormat="1" ht="20" customHeight="1" spans="1:6">
      <c r="A60" s="50">
        <v>58</v>
      </c>
      <c r="B60" s="50" t="s">
        <v>444</v>
      </c>
      <c r="C60" s="89">
        <v>363</v>
      </c>
      <c r="D60" s="90">
        <v>1089000</v>
      </c>
      <c r="E60" s="90">
        <v>130680</v>
      </c>
      <c r="F60" s="57"/>
    </row>
    <row r="61" s="38" customFormat="1" ht="20" customHeight="1" spans="1:6">
      <c r="A61" s="50">
        <v>59</v>
      </c>
      <c r="B61" s="50" t="s">
        <v>445</v>
      </c>
      <c r="C61" s="89">
        <v>322</v>
      </c>
      <c r="D61" s="90">
        <v>966000</v>
      </c>
      <c r="E61" s="90">
        <v>115920</v>
      </c>
      <c r="F61" s="57"/>
    </row>
    <row r="62" s="38" customFormat="1" ht="20" customHeight="1" spans="1:6">
      <c r="A62" s="50">
        <v>60</v>
      </c>
      <c r="B62" s="50" t="s">
        <v>446</v>
      </c>
      <c r="C62" s="89">
        <v>546</v>
      </c>
      <c r="D62" s="90">
        <v>1638000</v>
      </c>
      <c r="E62" s="90">
        <v>196560</v>
      </c>
      <c r="F62" s="57"/>
    </row>
    <row r="63" s="38" customFormat="1" ht="20" customHeight="1" spans="1:6">
      <c r="A63" s="50">
        <v>61</v>
      </c>
      <c r="B63" s="50" t="s">
        <v>447</v>
      </c>
      <c r="C63" s="89">
        <v>475</v>
      </c>
      <c r="D63" s="90">
        <v>1425000</v>
      </c>
      <c r="E63" s="90">
        <v>171000</v>
      </c>
      <c r="F63" s="57"/>
    </row>
    <row r="64" s="38" customFormat="1" ht="20" customHeight="1" spans="1:6">
      <c r="A64" s="50">
        <v>62</v>
      </c>
      <c r="B64" s="50" t="s">
        <v>448</v>
      </c>
      <c r="C64" s="89">
        <v>75</v>
      </c>
      <c r="D64" s="90">
        <v>225000</v>
      </c>
      <c r="E64" s="90">
        <v>27000</v>
      </c>
      <c r="F64" s="57"/>
    </row>
    <row r="65" s="38" customFormat="1" ht="20" customHeight="1" spans="1:6">
      <c r="A65" s="50">
        <v>63</v>
      </c>
      <c r="B65" s="50" t="s">
        <v>449</v>
      </c>
      <c r="C65" s="89">
        <v>542</v>
      </c>
      <c r="D65" s="90">
        <v>1626000</v>
      </c>
      <c r="E65" s="90">
        <v>195120</v>
      </c>
      <c r="F65" s="57"/>
    </row>
    <row r="66" s="38" customFormat="1" ht="20" customHeight="1" spans="1:6">
      <c r="A66" s="50">
        <v>64</v>
      </c>
      <c r="B66" s="50" t="s">
        <v>450</v>
      </c>
      <c r="C66" s="89">
        <v>164</v>
      </c>
      <c r="D66" s="90">
        <v>492000</v>
      </c>
      <c r="E66" s="90">
        <v>59040</v>
      </c>
      <c r="F66" s="57"/>
    </row>
    <row r="67" s="38" customFormat="1" ht="20" customHeight="1" spans="1:6">
      <c r="A67" s="50">
        <v>65</v>
      </c>
      <c r="B67" s="50" t="s">
        <v>451</v>
      </c>
      <c r="C67" s="89">
        <v>136</v>
      </c>
      <c r="D67" s="90">
        <v>408000</v>
      </c>
      <c r="E67" s="90">
        <v>48960</v>
      </c>
      <c r="F67" s="57"/>
    </row>
    <row r="68" s="38" customFormat="1" ht="20" customHeight="1" spans="1:6">
      <c r="A68" s="50">
        <v>66</v>
      </c>
      <c r="B68" s="50" t="s">
        <v>452</v>
      </c>
      <c r="C68" s="89">
        <v>140</v>
      </c>
      <c r="D68" s="90">
        <v>420000</v>
      </c>
      <c r="E68" s="90">
        <v>50400</v>
      </c>
      <c r="F68" s="57"/>
    </row>
    <row r="69" s="38" customFormat="1" ht="20" customHeight="1" spans="1:6">
      <c r="A69" s="50">
        <v>67</v>
      </c>
      <c r="B69" s="50" t="s">
        <v>453</v>
      </c>
      <c r="C69" s="89">
        <v>53</v>
      </c>
      <c r="D69" s="90">
        <v>159000</v>
      </c>
      <c r="E69" s="90">
        <v>19080</v>
      </c>
      <c r="F69" s="57"/>
    </row>
    <row r="70" s="38" customFormat="1" ht="20" customHeight="1" spans="1:6">
      <c r="A70" s="50">
        <v>68</v>
      </c>
      <c r="B70" s="50" t="s">
        <v>454</v>
      </c>
      <c r="C70" s="89">
        <v>250</v>
      </c>
      <c r="D70" s="90">
        <v>750000</v>
      </c>
      <c r="E70" s="90">
        <v>90000</v>
      </c>
      <c r="F70" s="57"/>
    </row>
    <row r="71" s="38" customFormat="1" ht="20" customHeight="1" spans="1:6">
      <c r="A71" s="50">
        <v>69</v>
      </c>
      <c r="B71" s="50" t="s">
        <v>455</v>
      </c>
      <c r="C71" s="89">
        <v>42</v>
      </c>
      <c r="D71" s="90">
        <v>126000</v>
      </c>
      <c r="E71" s="90">
        <v>15120</v>
      </c>
      <c r="F71" s="57"/>
    </row>
    <row r="72" s="38" customFormat="1" ht="20" customHeight="1" spans="1:6">
      <c r="A72" s="50">
        <v>70</v>
      </c>
      <c r="B72" s="50" t="s">
        <v>455</v>
      </c>
      <c r="C72" s="89">
        <v>135</v>
      </c>
      <c r="D72" s="90">
        <v>405000</v>
      </c>
      <c r="E72" s="90">
        <v>48600</v>
      </c>
      <c r="F72" s="57"/>
    </row>
    <row r="73" s="38" customFormat="1" ht="20" customHeight="1" spans="1:6">
      <c r="A73" s="50">
        <v>71</v>
      </c>
      <c r="B73" s="50" t="s">
        <v>456</v>
      </c>
      <c r="C73" s="89">
        <v>102</v>
      </c>
      <c r="D73" s="90">
        <v>306000</v>
      </c>
      <c r="E73" s="90">
        <v>36720</v>
      </c>
      <c r="F73" s="57"/>
    </row>
    <row r="74" s="38" customFormat="1" ht="20" customHeight="1" spans="1:6">
      <c r="A74" s="50">
        <v>72</v>
      </c>
      <c r="B74" s="50" t="s">
        <v>457</v>
      </c>
      <c r="C74" s="89">
        <v>49</v>
      </c>
      <c r="D74" s="90">
        <v>147000</v>
      </c>
      <c r="E74" s="90">
        <v>17640</v>
      </c>
      <c r="F74" s="57"/>
    </row>
    <row r="75" s="38" customFormat="1" ht="20" customHeight="1" spans="1:6">
      <c r="A75" s="50">
        <v>73</v>
      </c>
      <c r="B75" s="50" t="s">
        <v>458</v>
      </c>
      <c r="C75" s="89">
        <v>44</v>
      </c>
      <c r="D75" s="90">
        <v>132000</v>
      </c>
      <c r="E75" s="90">
        <v>15840</v>
      </c>
      <c r="F75" s="57"/>
    </row>
    <row r="76" s="38" customFormat="1" ht="20" customHeight="1" spans="1:6">
      <c r="A76" s="50">
        <v>74</v>
      </c>
      <c r="B76" s="50" t="s">
        <v>459</v>
      </c>
      <c r="C76" s="89">
        <v>3625</v>
      </c>
      <c r="D76" s="90">
        <v>10875000</v>
      </c>
      <c r="E76" s="90">
        <v>1305000</v>
      </c>
      <c r="F76" s="57"/>
    </row>
    <row r="77" s="38" customFormat="1" ht="20" customHeight="1" spans="1:6">
      <c r="A77" s="50">
        <v>75</v>
      </c>
      <c r="B77" s="50" t="s">
        <v>460</v>
      </c>
      <c r="C77" s="89">
        <v>208</v>
      </c>
      <c r="D77" s="90">
        <v>624000</v>
      </c>
      <c r="E77" s="90">
        <v>74880</v>
      </c>
      <c r="F77" s="57"/>
    </row>
    <row r="78" s="38" customFormat="1" ht="20" customHeight="1" spans="1:6">
      <c r="A78" s="50">
        <v>76</v>
      </c>
      <c r="B78" s="50" t="s">
        <v>461</v>
      </c>
      <c r="C78" s="89">
        <v>113</v>
      </c>
      <c r="D78" s="90">
        <v>339000</v>
      </c>
      <c r="E78" s="90">
        <v>40680</v>
      </c>
      <c r="F78" s="57"/>
    </row>
    <row r="79" s="38" customFormat="1" ht="20" customHeight="1" spans="1:6">
      <c r="A79" s="50">
        <v>77</v>
      </c>
      <c r="B79" s="50" t="s">
        <v>462</v>
      </c>
      <c r="C79" s="89">
        <v>50</v>
      </c>
      <c r="D79" s="90">
        <v>150000</v>
      </c>
      <c r="E79" s="90">
        <v>18000</v>
      </c>
      <c r="F79" s="57"/>
    </row>
    <row r="80" s="38" customFormat="1" ht="20" customHeight="1" spans="1:6">
      <c r="A80" s="50">
        <v>78</v>
      </c>
      <c r="B80" s="50" t="s">
        <v>463</v>
      </c>
      <c r="C80" s="89">
        <v>2108</v>
      </c>
      <c r="D80" s="90">
        <v>6324000</v>
      </c>
      <c r="E80" s="90">
        <v>758880</v>
      </c>
      <c r="F80" s="57"/>
    </row>
    <row r="81" s="38" customFormat="1" ht="20" customHeight="1" spans="1:6">
      <c r="A81" s="50">
        <v>79</v>
      </c>
      <c r="B81" s="50" t="s">
        <v>464</v>
      </c>
      <c r="C81" s="89">
        <v>77</v>
      </c>
      <c r="D81" s="90">
        <v>231000</v>
      </c>
      <c r="E81" s="90">
        <v>27720</v>
      </c>
      <c r="F81" s="57"/>
    </row>
    <row r="82" s="38" customFormat="1" ht="20" customHeight="1" spans="1:6">
      <c r="A82" s="50">
        <v>80</v>
      </c>
      <c r="B82" s="50" t="s">
        <v>465</v>
      </c>
      <c r="C82" s="89">
        <v>115</v>
      </c>
      <c r="D82" s="90">
        <v>345000</v>
      </c>
      <c r="E82" s="90">
        <v>41400</v>
      </c>
      <c r="F82" s="57"/>
    </row>
    <row r="83" s="38" customFormat="1" ht="20" customHeight="1" spans="1:6">
      <c r="A83" s="50">
        <v>81</v>
      </c>
      <c r="B83" s="50" t="s">
        <v>466</v>
      </c>
      <c r="C83" s="89">
        <v>72</v>
      </c>
      <c r="D83" s="90">
        <v>216000</v>
      </c>
      <c r="E83" s="90">
        <v>25920</v>
      </c>
      <c r="F83" s="57"/>
    </row>
    <row r="84" s="38" customFormat="1" ht="20" customHeight="1" spans="1:6">
      <c r="A84" s="50">
        <v>82</v>
      </c>
      <c r="B84" s="50" t="s">
        <v>467</v>
      </c>
      <c r="C84" s="89">
        <v>794</v>
      </c>
      <c r="D84" s="90">
        <v>2382000</v>
      </c>
      <c r="E84" s="90">
        <v>285840</v>
      </c>
      <c r="F84" s="57"/>
    </row>
    <row r="85" s="38" customFormat="1" ht="20" customHeight="1" spans="1:6">
      <c r="A85" s="50">
        <v>83</v>
      </c>
      <c r="B85" s="50" t="s">
        <v>468</v>
      </c>
      <c r="C85" s="89">
        <v>246</v>
      </c>
      <c r="D85" s="90">
        <v>738000</v>
      </c>
      <c r="E85" s="90">
        <v>88560</v>
      </c>
      <c r="F85" s="57"/>
    </row>
    <row r="86" s="38" customFormat="1" ht="20" customHeight="1" spans="1:6">
      <c r="A86" s="50">
        <v>84</v>
      </c>
      <c r="B86" s="50" t="s">
        <v>469</v>
      </c>
      <c r="C86" s="89">
        <v>66</v>
      </c>
      <c r="D86" s="90">
        <v>198000</v>
      </c>
      <c r="E86" s="90">
        <v>23760</v>
      </c>
      <c r="F86" s="57"/>
    </row>
    <row r="87" s="38" customFormat="1" ht="20" customHeight="1" spans="1:6">
      <c r="A87" s="50">
        <v>85</v>
      </c>
      <c r="B87" s="50" t="s">
        <v>470</v>
      </c>
      <c r="C87" s="89">
        <v>2216</v>
      </c>
      <c r="D87" s="90">
        <v>6648000</v>
      </c>
      <c r="E87" s="90">
        <v>797760</v>
      </c>
      <c r="F87" s="57"/>
    </row>
    <row r="88" s="38" customFormat="1" ht="20" customHeight="1" spans="1:6">
      <c r="A88" s="50">
        <v>86</v>
      </c>
      <c r="B88" s="50" t="s">
        <v>471</v>
      </c>
      <c r="C88" s="89">
        <v>206</v>
      </c>
      <c r="D88" s="90">
        <v>618000</v>
      </c>
      <c r="E88" s="90">
        <v>74160</v>
      </c>
      <c r="F88" s="57"/>
    </row>
    <row r="89" s="38" customFormat="1" ht="20" customHeight="1" spans="1:6">
      <c r="A89" s="50">
        <v>87</v>
      </c>
      <c r="B89" s="50" t="s">
        <v>472</v>
      </c>
      <c r="C89" s="89">
        <v>133</v>
      </c>
      <c r="D89" s="90">
        <v>399000</v>
      </c>
      <c r="E89" s="90">
        <v>47880</v>
      </c>
      <c r="F89" s="57"/>
    </row>
    <row r="90" s="38" customFormat="1" ht="20" customHeight="1" spans="1:6">
      <c r="A90" s="50">
        <v>88</v>
      </c>
      <c r="B90" s="50" t="s">
        <v>473</v>
      </c>
      <c r="C90" s="89">
        <v>213</v>
      </c>
      <c r="D90" s="90">
        <v>639000</v>
      </c>
      <c r="E90" s="90">
        <v>76680</v>
      </c>
      <c r="F90" s="57"/>
    </row>
    <row r="91" s="38" customFormat="1" ht="20" customHeight="1" spans="1:6">
      <c r="A91" s="50">
        <v>89</v>
      </c>
      <c r="B91" s="50" t="s">
        <v>474</v>
      </c>
      <c r="C91" s="89">
        <v>260</v>
      </c>
      <c r="D91" s="90">
        <v>780000</v>
      </c>
      <c r="E91" s="90">
        <v>93600</v>
      </c>
      <c r="F91" s="57"/>
    </row>
    <row r="92" s="38" customFormat="1" ht="20" customHeight="1" spans="1:6">
      <c r="A92" s="50">
        <v>90</v>
      </c>
      <c r="B92" s="50" t="s">
        <v>475</v>
      </c>
      <c r="C92" s="89">
        <v>416</v>
      </c>
      <c r="D92" s="90">
        <v>1248000</v>
      </c>
      <c r="E92" s="90">
        <v>149760</v>
      </c>
      <c r="F92" s="57"/>
    </row>
    <row r="93" s="38" customFormat="1" ht="20" customHeight="1" spans="1:6">
      <c r="A93" s="50">
        <v>91</v>
      </c>
      <c r="B93" s="50" t="s">
        <v>476</v>
      </c>
      <c r="C93" s="89">
        <v>209</v>
      </c>
      <c r="D93" s="90">
        <v>627000</v>
      </c>
      <c r="E93" s="90">
        <v>75240</v>
      </c>
      <c r="F93" s="57"/>
    </row>
    <row r="94" s="38" customFormat="1" ht="20" customHeight="1" spans="1:6">
      <c r="A94" s="46" t="s">
        <v>34</v>
      </c>
      <c r="B94" s="46"/>
      <c r="C94" s="49">
        <f>SUM(C3:C93)</f>
        <v>30122.3</v>
      </c>
      <c r="D94" s="56">
        <f>SUM(D3:D93)</f>
        <v>90366900</v>
      </c>
      <c r="E94" s="56">
        <f>SUM(E3:E93)</f>
        <v>10844028</v>
      </c>
      <c r="F94" s="57"/>
    </row>
    <row r="95" s="38" customFormat="1" ht="12" customHeight="1" spans="1:6">
      <c r="A95" s="58"/>
      <c r="B95" s="58"/>
      <c r="C95" s="59"/>
      <c r="D95" s="60"/>
      <c r="E95" s="60"/>
      <c r="F95" s="61"/>
    </row>
    <row r="96" s="38" customFormat="1" ht="22" customHeight="1" spans="1:6">
      <c r="A96" s="62" t="s">
        <v>165</v>
      </c>
      <c r="B96" s="62"/>
      <c r="C96" s="63"/>
      <c r="D96" s="64" t="s">
        <v>166</v>
      </c>
      <c r="E96" s="64"/>
      <c r="F96" s="61"/>
    </row>
    <row r="97" s="38" customFormat="1" ht="22" customHeight="1" spans="1:6">
      <c r="A97" s="62" t="s">
        <v>167</v>
      </c>
      <c r="B97" s="62"/>
      <c r="C97" s="63"/>
      <c r="D97" s="65" t="s">
        <v>168</v>
      </c>
      <c r="E97" s="65"/>
      <c r="F97" s="61"/>
    </row>
    <row r="98" s="38" customFormat="1" ht="12" customHeight="1" spans="1:6">
      <c r="A98" s="62"/>
      <c r="B98" s="62"/>
      <c r="C98" s="63"/>
      <c r="D98" s="65"/>
      <c r="E98" s="66"/>
      <c r="F98" s="61"/>
    </row>
    <row r="99" s="38" customFormat="1" ht="22" customHeight="1" spans="1:6">
      <c r="A99" s="67">
        <v>46211</v>
      </c>
      <c r="B99" s="62"/>
      <c r="C99" s="63"/>
      <c r="D99" s="65" t="s">
        <v>169</v>
      </c>
      <c r="E99" s="65"/>
      <c r="F99" s="61"/>
    </row>
    <row r="100" s="37" customFormat="1" ht="22" customHeight="1" spans="1:6">
      <c r="C100" s="68"/>
      <c r="D100" s="69"/>
      <c r="E100" s="69"/>
      <c r="F100" s="68"/>
    </row>
    <row r="101" s="37" customFormat="1" ht="22" customHeight="1" spans="1:6">
      <c r="C101" s="68"/>
      <c r="D101" s="69"/>
      <c r="E101" s="69"/>
      <c r="F101" s="68"/>
    </row>
    <row r="102" s="37" customFormat="1" ht="22" customHeight="1" spans="1:6">
      <c r="C102" s="68"/>
      <c r="D102" s="69"/>
      <c r="E102" s="69"/>
      <c r="F102" s="68"/>
    </row>
    <row r="103" s="37" customFormat="1" ht="22" customHeight="1" spans="1:6">
      <c r="C103" s="68"/>
      <c r="D103" s="69"/>
      <c r="E103" s="69"/>
      <c r="F103" s="68"/>
    </row>
    <row r="104" s="37" customFormat="1" ht="22" customHeight="1" spans="1:6">
      <c r="C104" s="68"/>
      <c r="D104" s="69"/>
      <c r="E104" s="69"/>
      <c r="F104" s="68"/>
    </row>
    <row r="105" s="37" customFormat="1" ht="22" customHeight="1" spans="1:6">
      <c r="C105" s="68"/>
      <c r="D105" s="69"/>
      <c r="E105" s="69"/>
      <c r="F105" s="68"/>
    </row>
    <row r="106" s="37" customFormat="1" ht="22" customHeight="1" spans="1:6">
      <c r="C106" s="68"/>
      <c r="D106" s="69"/>
      <c r="E106" s="69"/>
      <c r="F106" s="68"/>
    </row>
    <row r="107" s="37" customFormat="1" ht="22" customHeight="1" spans="1:6">
      <c r="C107" s="68"/>
      <c r="D107" s="69"/>
      <c r="E107" s="69"/>
      <c r="F107" s="68"/>
    </row>
    <row r="108" s="37" customFormat="1" ht="22" customHeight="1" spans="1:6">
      <c r="C108" s="68"/>
      <c r="D108" s="69"/>
      <c r="E108" s="69"/>
      <c r="F108" s="68"/>
    </row>
    <row r="109" s="37" customFormat="1" ht="22" customHeight="1" spans="1:6">
      <c r="C109" s="68"/>
      <c r="D109" s="69"/>
      <c r="E109" s="69"/>
      <c r="F109" s="68"/>
    </row>
    <row r="110" s="37" customFormat="1" ht="22" customHeight="1" spans="1:6">
      <c r="C110" s="68"/>
      <c r="D110" s="69"/>
      <c r="E110" s="69"/>
      <c r="F110" s="68"/>
    </row>
    <row r="111" s="37" customFormat="1" ht="22" customHeight="1" spans="1:6">
      <c r="C111" s="68"/>
      <c r="D111" s="69"/>
      <c r="E111" s="69"/>
      <c r="F111" s="68"/>
    </row>
    <row r="112" s="37" customFormat="1" ht="22" customHeight="1" spans="1:6">
      <c r="C112" s="68"/>
      <c r="D112" s="69"/>
      <c r="E112" s="69"/>
      <c r="F112" s="68"/>
    </row>
    <row r="113" s="36" customFormat="1" spans="3:6">
      <c r="C113" s="39"/>
      <c r="D113" s="40"/>
      <c r="E113" s="40"/>
      <c r="F113" s="39"/>
    </row>
    <row r="114" s="36" customFormat="1" spans="3:6">
      <c r="C114" s="39"/>
      <c r="D114" s="40"/>
      <c r="E114" s="40"/>
      <c r="F114" s="39"/>
    </row>
    <row r="115" s="36" customFormat="1" spans="3:6">
      <c r="C115" s="39"/>
      <c r="D115" s="40"/>
      <c r="E115" s="40"/>
      <c r="F115" s="39"/>
    </row>
    <row r="116" s="36" customFormat="1" spans="3:6">
      <c r="C116" s="39"/>
      <c r="D116" s="40"/>
      <c r="E116" s="40"/>
      <c r="F116" s="39"/>
    </row>
    <row r="117" s="36" customFormat="1" spans="3:6">
      <c r="C117" s="39"/>
      <c r="D117" s="40"/>
      <c r="E117" s="40"/>
      <c r="F117" s="39"/>
    </row>
    <row r="118" s="36" customFormat="1" spans="3:6">
      <c r="C118" s="39"/>
      <c r="D118" s="40"/>
      <c r="E118" s="40"/>
      <c r="F118" s="39"/>
    </row>
    <row r="119" s="36" customFormat="1" spans="3:6">
      <c r="C119" s="39"/>
      <c r="D119" s="40"/>
      <c r="E119" s="40"/>
      <c r="F119" s="39"/>
    </row>
    <row r="120" s="36" customFormat="1" spans="3:6">
      <c r="C120" s="39"/>
      <c r="D120" s="40"/>
      <c r="E120" s="40"/>
      <c r="F120" s="39"/>
    </row>
    <row r="121" s="36" customFormat="1" spans="3:6">
      <c r="C121" s="39"/>
      <c r="D121" s="40"/>
      <c r="E121" s="40"/>
      <c r="F121" s="39"/>
    </row>
    <row r="122" s="36" customFormat="1" spans="3:6">
      <c r="C122" s="39"/>
      <c r="D122" s="40"/>
      <c r="E122" s="40"/>
      <c r="F122" s="39"/>
    </row>
    <row r="123" s="36" customFormat="1" spans="3:6">
      <c r="C123" s="39"/>
      <c r="D123" s="40"/>
      <c r="E123" s="40"/>
      <c r="F123" s="39"/>
    </row>
    <row r="124" s="36" customFormat="1" spans="3:6">
      <c r="C124" s="39"/>
      <c r="D124" s="40"/>
      <c r="E124" s="40"/>
      <c r="F124" s="39"/>
    </row>
    <row r="125" s="36" customFormat="1" spans="3:6">
      <c r="C125" s="39"/>
      <c r="D125" s="40"/>
      <c r="E125" s="40"/>
      <c r="F125" s="39"/>
    </row>
    <row r="126" s="36" customFormat="1" spans="3:6">
      <c r="C126" s="39"/>
      <c r="D126" s="40"/>
      <c r="E126" s="40"/>
      <c r="F126" s="39"/>
    </row>
    <row r="127" s="36" customFormat="1" spans="3:6">
      <c r="C127" s="39"/>
      <c r="D127" s="40"/>
      <c r="E127" s="40"/>
      <c r="F127" s="39"/>
    </row>
    <row r="128" s="36" customFormat="1" spans="3:6">
      <c r="C128" s="39"/>
      <c r="D128" s="40"/>
      <c r="E128" s="40"/>
      <c r="F128" s="39"/>
    </row>
    <row r="129" s="36" customFormat="1" spans="1:6">
      <c r="C129" s="39"/>
      <c r="D129" s="40"/>
      <c r="E129" s="40"/>
      <c r="F129" s="39"/>
    </row>
    <row r="130" s="36" customFormat="1" spans="1:6">
      <c r="C130" s="39"/>
      <c r="D130" s="40"/>
      <c r="E130" s="40"/>
      <c r="F130" s="39"/>
    </row>
    <row r="131" s="36" customFormat="1" spans="1:6">
      <c r="C131" s="39"/>
      <c r="D131" s="40"/>
      <c r="E131" s="40"/>
      <c r="F131" s="39"/>
    </row>
    <row r="132" s="36" customFormat="1" spans="1:6">
      <c r="C132" s="39"/>
      <c r="D132" s="40"/>
      <c r="E132" s="40"/>
      <c r="F132" s="39"/>
    </row>
    <row r="133" s="36" customFormat="1" spans="1:6">
      <c r="C133" s="39"/>
      <c r="D133" s="40"/>
      <c r="E133" s="40"/>
      <c r="F133" s="39"/>
    </row>
    <row r="134" s="36" customFormat="1" ht="18.75" spans="1:6">
      <c r="A134" s="70"/>
      <c r="B134" s="70"/>
      <c r="C134" s="71"/>
      <c r="D134" s="72"/>
      <c r="E134" s="72"/>
      <c r="F134" s="39"/>
    </row>
    <row r="135" s="36" customFormat="1" ht="18.75" spans="1:6">
      <c r="A135" s="70"/>
      <c r="B135" s="70"/>
      <c r="C135" s="71"/>
      <c r="D135" s="72"/>
      <c r="E135" s="72"/>
      <c r="F135" s="39"/>
    </row>
    <row r="136" s="36" customFormat="1" ht="18.75" spans="1:6">
      <c r="A136" s="70"/>
      <c r="B136" s="70"/>
      <c r="C136" s="71"/>
      <c r="D136" s="72"/>
      <c r="E136" s="72"/>
      <c r="F136" s="39"/>
    </row>
  </sheetData>
  <mergeCells count="6">
    <mergeCell ref="A94:B94"/>
    <mergeCell ref="A96:B96"/>
    <mergeCell ref="A97:B97"/>
    <mergeCell ref="D97:E97"/>
    <mergeCell ref="A99:B99"/>
    <mergeCell ref="D99:E99"/>
  </mergeCells>
  <pageMargins left="0.550694444444444" right="0.196527777777778" top="0.708333333333333" bottom="0.354166666666667" header="0.275" footer="0.236111111111111"/>
  <pageSetup paperSize="9" scale="90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98"/>
  <sheetViews>
    <sheetView topLeftCell="A81" workbookViewId="0">
      <selection activeCell="E110" sqref="E110"/>
    </sheetView>
  </sheetViews>
  <sheetFormatPr defaultColWidth="10.2857142857143" defaultRowHeight="14.25"/>
  <cols>
    <col min="1" max="1" width="4.42857142857143" style="1" customWidth="1"/>
    <col min="2" max="2" width="7.24761904761905" style="1" customWidth="1"/>
    <col min="3" max="3" width="22.2761904761905" style="6" customWidth="1"/>
    <col min="4" max="4" width="41" style="1" customWidth="1"/>
    <col min="5" max="5" width="11.9333333333333" style="1" customWidth="1"/>
    <col min="6" max="6" width="11.5238095238095" style="1" customWidth="1"/>
    <col min="7" max="7" width="8.95238095238095" style="7" customWidth="1"/>
    <col min="8" max="8" width="11.8571428571429" style="8" customWidth="1"/>
    <col min="9" max="9" width="8.43809523809524" style="8" customWidth="1"/>
    <col min="10" max="10" width="10.7619047619048" style="8" customWidth="1"/>
    <col min="11" max="11" width="6.85714285714286" style="8" customWidth="1"/>
    <col min="12" max="12" width="10.9047619047619" style="8" customWidth="1"/>
    <col min="13" max="13" width="11.5904761904762" style="8" customWidth="1"/>
    <col min="14" max="16384" width="10.2857142857143" style="1"/>
  </cols>
  <sheetData>
    <row r="1" s="1" customFormat="1" ht="27" customHeight="1" spans="1:13">
      <c r="A1" s="9" t="s">
        <v>477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172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178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4" customFormat="1" ht="18" customHeight="1" spans="1:13">
      <c r="A4" s="23">
        <v>1</v>
      </c>
      <c r="B4" s="23" t="s">
        <v>185</v>
      </c>
      <c r="C4" s="24" t="s">
        <v>478</v>
      </c>
      <c r="D4" s="25" t="s">
        <v>391</v>
      </c>
      <c r="E4" s="26" t="s">
        <v>479</v>
      </c>
      <c r="F4" s="27" t="s">
        <v>480</v>
      </c>
      <c r="G4" s="28">
        <v>60</v>
      </c>
      <c r="H4" s="21">
        <v>21600</v>
      </c>
      <c r="I4" s="21">
        <v>0</v>
      </c>
      <c r="J4" s="21">
        <v>8640</v>
      </c>
      <c r="K4" s="21">
        <v>0</v>
      </c>
      <c r="L4" s="29">
        <v>4320</v>
      </c>
      <c r="M4" s="29">
        <v>8640</v>
      </c>
    </row>
    <row r="5" s="5" customFormat="1" ht="19" customHeight="1" spans="1:13">
      <c r="A5" s="23">
        <v>2</v>
      </c>
      <c r="B5" s="23" t="s">
        <v>185</v>
      </c>
      <c r="C5" s="88" t="s">
        <v>481</v>
      </c>
      <c r="D5" s="88" t="s">
        <v>392</v>
      </c>
      <c r="E5" s="88" t="s">
        <v>482</v>
      </c>
      <c r="F5" s="88" t="s">
        <v>483</v>
      </c>
      <c r="G5" s="86">
        <v>188</v>
      </c>
      <c r="H5" s="35">
        <v>67680</v>
      </c>
      <c r="I5" s="35">
        <v>0</v>
      </c>
      <c r="J5" s="35">
        <v>27072</v>
      </c>
      <c r="K5" s="35">
        <v>0</v>
      </c>
      <c r="L5" s="35">
        <v>13536</v>
      </c>
      <c r="M5" s="35">
        <v>27072</v>
      </c>
    </row>
    <row r="6" s="5" customFormat="1" ht="19" customHeight="1" spans="1:13">
      <c r="A6" s="23">
        <v>3</v>
      </c>
      <c r="B6" s="23" t="s">
        <v>185</v>
      </c>
      <c r="C6" s="88" t="s">
        <v>484</v>
      </c>
      <c r="D6" s="88" t="s">
        <v>393</v>
      </c>
      <c r="E6" s="88" t="s">
        <v>482</v>
      </c>
      <c r="F6" s="88" t="s">
        <v>485</v>
      </c>
      <c r="G6" s="86">
        <v>115</v>
      </c>
      <c r="H6" s="35">
        <v>41400</v>
      </c>
      <c r="I6" s="35">
        <v>0</v>
      </c>
      <c r="J6" s="35">
        <v>16560</v>
      </c>
      <c r="K6" s="35">
        <v>0</v>
      </c>
      <c r="L6" s="35">
        <v>8280</v>
      </c>
      <c r="M6" s="35">
        <v>16560</v>
      </c>
    </row>
    <row r="7" s="5" customFormat="1" ht="19" customHeight="1" spans="1:13">
      <c r="A7" s="23">
        <v>4</v>
      </c>
      <c r="B7" s="23" t="s">
        <v>185</v>
      </c>
      <c r="C7" s="88" t="s">
        <v>486</v>
      </c>
      <c r="D7" s="88" t="s">
        <v>394</v>
      </c>
      <c r="E7" s="88" t="s">
        <v>482</v>
      </c>
      <c r="F7" s="88" t="s">
        <v>483</v>
      </c>
      <c r="G7" s="86">
        <v>151</v>
      </c>
      <c r="H7" s="35">
        <v>54360</v>
      </c>
      <c r="I7" s="35">
        <v>0</v>
      </c>
      <c r="J7" s="35">
        <v>21744</v>
      </c>
      <c r="K7" s="35">
        <v>0</v>
      </c>
      <c r="L7" s="35">
        <v>10872</v>
      </c>
      <c r="M7" s="35">
        <v>21744</v>
      </c>
    </row>
    <row r="8" s="5" customFormat="1" ht="19" customHeight="1" spans="1:13">
      <c r="A8" s="23">
        <v>5</v>
      </c>
      <c r="B8" s="23" t="s">
        <v>185</v>
      </c>
      <c r="C8" s="88" t="s">
        <v>487</v>
      </c>
      <c r="D8" s="88" t="s">
        <v>395</v>
      </c>
      <c r="E8" s="88" t="s">
        <v>482</v>
      </c>
      <c r="F8" s="88" t="s">
        <v>483</v>
      </c>
      <c r="G8" s="86">
        <v>839</v>
      </c>
      <c r="H8" s="35">
        <v>302040</v>
      </c>
      <c r="I8" s="35">
        <v>0</v>
      </c>
      <c r="J8" s="35">
        <v>120816</v>
      </c>
      <c r="K8" s="35">
        <v>0</v>
      </c>
      <c r="L8" s="35">
        <v>60408</v>
      </c>
      <c r="M8" s="35">
        <v>120816</v>
      </c>
    </row>
    <row r="9" s="5" customFormat="1" ht="19" customHeight="1" spans="1:13">
      <c r="A9" s="23">
        <v>6</v>
      </c>
      <c r="B9" s="23" t="s">
        <v>185</v>
      </c>
      <c r="C9" s="88" t="s">
        <v>488</v>
      </c>
      <c r="D9" s="88" t="s">
        <v>396</v>
      </c>
      <c r="E9" s="88" t="s">
        <v>479</v>
      </c>
      <c r="F9" s="88" t="s">
        <v>480</v>
      </c>
      <c r="G9" s="86">
        <v>40</v>
      </c>
      <c r="H9" s="35">
        <v>14400</v>
      </c>
      <c r="I9" s="35">
        <v>0</v>
      </c>
      <c r="J9" s="35">
        <v>5760</v>
      </c>
      <c r="K9" s="35">
        <v>0</v>
      </c>
      <c r="L9" s="35">
        <v>2880</v>
      </c>
      <c r="M9" s="35">
        <v>5760</v>
      </c>
    </row>
    <row r="10" s="5" customFormat="1" ht="19" customHeight="1" spans="1:13">
      <c r="A10" s="23">
        <v>7</v>
      </c>
      <c r="B10" s="23" t="s">
        <v>185</v>
      </c>
      <c r="C10" s="88" t="s">
        <v>489</v>
      </c>
      <c r="D10" s="88" t="s">
        <v>397</v>
      </c>
      <c r="E10" s="88" t="s">
        <v>490</v>
      </c>
      <c r="F10" s="88" t="s">
        <v>491</v>
      </c>
      <c r="G10" s="86">
        <v>92</v>
      </c>
      <c r="H10" s="35">
        <v>33120</v>
      </c>
      <c r="I10" s="35">
        <v>0</v>
      </c>
      <c r="J10" s="35">
        <v>13248</v>
      </c>
      <c r="K10" s="35">
        <v>0</v>
      </c>
      <c r="L10" s="35">
        <v>6624</v>
      </c>
      <c r="M10" s="35">
        <v>13248</v>
      </c>
    </row>
    <row r="11" s="5" customFormat="1" ht="19" customHeight="1" spans="1:13">
      <c r="A11" s="23">
        <v>8</v>
      </c>
      <c r="B11" s="23" t="s">
        <v>185</v>
      </c>
      <c r="C11" s="88" t="s">
        <v>492</v>
      </c>
      <c r="D11" s="88" t="s">
        <v>398</v>
      </c>
      <c r="E11" s="88" t="s">
        <v>493</v>
      </c>
      <c r="F11" s="88" t="s">
        <v>494</v>
      </c>
      <c r="G11" s="86">
        <v>98</v>
      </c>
      <c r="H11" s="35">
        <v>35280</v>
      </c>
      <c r="I11" s="35">
        <v>0</v>
      </c>
      <c r="J11" s="35">
        <v>14112</v>
      </c>
      <c r="K11" s="35">
        <v>0</v>
      </c>
      <c r="L11" s="35">
        <v>7056</v>
      </c>
      <c r="M11" s="35">
        <v>14112</v>
      </c>
    </row>
    <row r="12" s="5" customFormat="1" ht="19" customHeight="1" spans="1:13">
      <c r="A12" s="23">
        <v>9</v>
      </c>
      <c r="B12" s="23" t="s">
        <v>185</v>
      </c>
      <c r="C12" s="88" t="s">
        <v>495</v>
      </c>
      <c r="D12" s="88" t="s">
        <v>399</v>
      </c>
      <c r="E12" s="88" t="s">
        <v>208</v>
      </c>
      <c r="F12" s="88" t="s">
        <v>496</v>
      </c>
      <c r="G12" s="86">
        <v>87</v>
      </c>
      <c r="H12" s="35">
        <v>31320</v>
      </c>
      <c r="I12" s="35">
        <v>0</v>
      </c>
      <c r="J12" s="35">
        <v>12528</v>
      </c>
      <c r="K12" s="35">
        <v>0</v>
      </c>
      <c r="L12" s="35">
        <v>6264</v>
      </c>
      <c r="M12" s="35">
        <v>12528</v>
      </c>
    </row>
    <row r="13" s="5" customFormat="1" ht="19" customHeight="1" spans="1:13">
      <c r="A13" s="23">
        <v>10</v>
      </c>
      <c r="B13" s="23" t="s">
        <v>185</v>
      </c>
      <c r="C13" s="88" t="s">
        <v>497</v>
      </c>
      <c r="D13" s="88" t="s">
        <v>400</v>
      </c>
      <c r="E13" s="88" t="s">
        <v>208</v>
      </c>
      <c r="F13" s="88" t="s">
        <v>496</v>
      </c>
      <c r="G13" s="86">
        <v>47</v>
      </c>
      <c r="H13" s="35">
        <v>16920</v>
      </c>
      <c r="I13" s="35">
        <v>0</v>
      </c>
      <c r="J13" s="35">
        <v>6768</v>
      </c>
      <c r="K13" s="35">
        <v>0</v>
      </c>
      <c r="L13" s="35">
        <v>3384</v>
      </c>
      <c r="M13" s="35">
        <v>6768</v>
      </c>
    </row>
    <row r="14" s="5" customFormat="1" ht="19" customHeight="1" spans="1:13">
      <c r="A14" s="23">
        <v>11</v>
      </c>
      <c r="B14" s="23" t="s">
        <v>185</v>
      </c>
      <c r="C14" s="88" t="s">
        <v>498</v>
      </c>
      <c r="D14" s="88" t="s">
        <v>401</v>
      </c>
      <c r="E14" s="88" t="s">
        <v>499</v>
      </c>
      <c r="F14" s="88" t="s">
        <v>500</v>
      </c>
      <c r="G14" s="86">
        <v>80</v>
      </c>
      <c r="H14" s="35">
        <v>28800</v>
      </c>
      <c r="I14" s="35">
        <v>0</v>
      </c>
      <c r="J14" s="35">
        <v>11520</v>
      </c>
      <c r="K14" s="35">
        <v>0</v>
      </c>
      <c r="L14" s="35">
        <v>5760</v>
      </c>
      <c r="M14" s="35">
        <v>11520</v>
      </c>
    </row>
    <row r="15" s="5" customFormat="1" ht="19" customHeight="1" spans="1:13">
      <c r="A15" s="23">
        <v>12</v>
      </c>
      <c r="B15" s="23" t="s">
        <v>185</v>
      </c>
      <c r="C15" s="88" t="s">
        <v>501</v>
      </c>
      <c r="D15" s="88" t="s">
        <v>402</v>
      </c>
      <c r="E15" s="88" t="s">
        <v>493</v>
      </c>
      <c r="F15" s="88" t="s">
        <v>494</v>
      </c>
      <c r="G15" s="86">
        <v>348</v>
      </c>
      <c r="H15" s="35">
        <v>125280</v>
      </c>
      <c r="I15" s="35">
        <v>0</v>
      </c>
      <c r="J15" s="35">
        <v>50112</v>
      </c>
      <c r="K15" s="35">
        <v>0</v>
      </c>
      <c r="L15" s="35">
        <v>25056</v>
      </c>
      <c r="M15" s="35">
        <v>50112</v>
      </c>
    </row>
    <row r="16" s="5" customFormat="1" ht="19" customHeight="1" spans="1:13">
      <c r="A16" s="23">
        <v>13</v>
      </c>
      <c r="B16" s="23" t="s">
        <v>185</v>
      </c>
      <c r="C16" s="88" t="s">
        <v>502</v>
      </c>
      <c r="D16" s="88" t="s">
        <v>403</v>
      </c>
      <c r="E16" s="88" t="s">
        <v>227</v>
      </c>
      <c r="F16" s="88" t="s">
        <v>503</v>
      </c>
      <c r="G16" s="86">
        <v>42</v>
      </c>
      <c r="H16" s="35">
        <v>15120</v>
      </c>
      <c r="I16" s="35">
        <v>0</v>
      </c>
      <c r="J16" s="35">
        <v>6048</v>
      </c>
      <c r="K16" s="35">
        <v>0</v>
      </c>
      <c r="L16" s="35">
        <v>3024</v>
      </c>
      <c r="M16" s="35">
        <v>6048</v>
      </c>
    </row>
    <row r="17" s="5" customFormat="1" ht="19" customHeight="1" spans="1:13">
      <c r="A17" s="23">
        <v>14</v>
      </c>
      <c r="B17" s="23" t="s">
        <v>185</v>
      </c>
      <c r="C17" s="88" t="s">
        <v>504</v>
      </c>
      <c r="D17" s="88" t="s">
        <v>343</v>
      </c>
      <c r="E17" s="88" t="s">
        <v>505</v>
      </c>
      <c r="F17" s="88" t="s">
        <v>506</v>
      </c>
      <c r="G17" s="86">
        <v>497</v>
      </c>
      <c r="H17" s="35">
        <v>178920</v>
      </c>
      <c r="I17" s="35">
        <v>0</v>
      </c>
      <c r="J17" s="35">
        <v>71568</v>
      </c>
      <c r="K17" s="35">
        <v>0</v>
      </c>
      <c r="L17" s="35">
        <v>35784</v>
      </c>
      <c r="M17" s="35">
        <v>71568</v>
      </c>
    </row>
    <row r="18" s="5" customFormat="1" ht="19" customHeight="1" spans="1:13">
      <c r="A18" s="23">
        <v>15</v>
      </c>
      <c r="B18" s="23" t="s">
        <v>185</v>
      </c>
      <c r="C18" s="88" t="s">
        <v>507</v>
      </c>
      <c r="D18" s="88" t="s">
        <v>404</v>
      </c>
      <c r="E18" s="88" t="s">
        <v>247</v>
      </c>
      <c r="F18" s="88" t="s">
        <v>508</v>
      </c>
      <c r="G18" s="86">
        <v>145</v>
      </c>
      <c r="H18" s="35">
        <v>52200</v>
      </c>
      <c r="I18" s="35">
        <v>0</v>
      </c>
      <c r="J18" s="35">
        <v>20880</v>
      </c>
      <c r="K18" s="35">
        <v>0</v>
      </c>
      <c r="L18" s="35">
        <v>10440</v>
      </c>
      <c r="M18" s="35">
        <v>20880</v>
      </c>
    </row>
    <row r="19" s="5" customFormat="1" ht="19" customHeight="1" spans="1:13">
      <c r="A19" s="23">
        <v>16</v>
      </c>
      <c r="B19" s="23" t="s">
        <v>185</v>
      </c>
      <c r="C19" s="88" t="s">
        <v>509</v>
      </c>
      <c r="D19" s="88" t="s">
        <v>405</v>
      </c>
      <c r="E19" s="88" t="s">
        <v>247</v>
      </c>
      <c r="F19" s="88" t="s">
        <v>508</v>
      </c>
      <c r="G19" s="86">
        <v>89</v>
      </c>
      <c r="H19" s="35">
        <v>32040</v>
      </c>
      <c r="I19" s="35">
        <v>0</v>
      </c>
      <c r="J19" s="35">
        <v>12816</v>
      </c>
      <c r="K19" s="35">
        <v>0</v>
      </c>
      <c r="L19" s="35">
        <v>6408</v>
      </c>
      <c r="M19" s="35">
        <v>12816</v>
      </c>
    </row>
    <row r="20" s="5" customFormat="1" ht="19" customHeight="1" spans="1:13">
      <c r="A20" s="23">
        <v>17</v>
      </c>
      <c r="B20" s="23" t="s">
        <v>185</v>
      </c>
      <c r="C20" s="88" t="s">
        <v>510</v>
      </c>
      <c r="D20" s="88" t="s">
        <v>406</v>
      </c>
      <c r="E20" s="88" t="s">
        <v>247</v>
      </c>
      <c r="F20" s="88" t="s">
        <v>508</v>
      </c>
      <c r="G20" s="86">
        <v>61</v>
      </c>
      <c r="H20" s="35">
        <v>21960</v>
      </c>
      <c r="I20" s="35">
        <v>0</v>
      </c>
      <c r="J20" s="35">
        <v>8784</v>
      </c>
      <c r="K20" s="35">
        <v>0</v>
      </c>
      <c r="L20" s="35">
        <v>4392</v>
      </c>
      <c r="M20" s="35">
        <v>8784</v>
      </c>
    </row>
    <row r="21" s="5" customFormat="1" ht="19" customHeight="1" spans="1:13">
      <c r="A21" s="23">
        <v>18</v>
      </c>
      <c r="B21" s="23" t="s">
        <v>185</v>
      </c>
      <c r="C21" s="88" t="s">
        <v>511</v>
      </c>
      <c r="D21" s="88" t="s">
        <v>407</v>
      </c>
      <c r="E21" s="88" t="s">
        <v>247</v>
      </c>
      <c r="F21" s="88" t="s">
        <v>508</v>
      </c>
      <c r="G21" s="86">
        <v>81</v>
      </c>
      <c r="H21" s="35">
        <v>29160</v>
      </c>
      <c r="I21" s="35">
        <v>0</v>
      </c>
      <c r="J21" s="35">
        <v>11664</v>
      </c>
      <c r="K21" s="35">
        <v>0</v>
      </c>
      <c r="L21" s="35">
        <v>5832</v>
      </c>
      <c r="M21" s="35">
        <v>11664</v>
      </c>
    </row>
    <row r="22" s="5" customFormat="1" ht="19" customHeight="1" spans="1:13">
      <c r="A22" s="23">
        <v>19</v>
      </c>
      <c r="B22" s="23" t="s">
        <v>185</v>
      </c>
      <c r="C22" s="88" t="s">
        <v>512</v>
      </c>
      <c r="D22" s="88" t="s">
        <v>408</v>
      </c>
      <c r="E22" s="88" t="s">
        <v>247</v>
      </c>
      <c r="F22" s="88" t="s">
        <v>508</v>
      </c>
      <c r="G22" s="86">
        <v>93</v>
      </c>
      <c r="H22" s="35">
        <v>33480</v>
      </c>
      <c r="I22" s="35">
        <v>0</v>
      </c>
      <c r="J22" s="35">
        <v>13392</v>
      </c>
      <c r="K22" s="35">
        <v>0</v>
      </c>
      <c r="L22" s="35">
        <v>6696</v>
      </c>
      <c r="M22" s="35">
        <v>13392</v>
      </c>
    </row>
    <row r="23" s="5" customFormat="1" ht="19" customHeight="1" spans="1:13">
      <c r="A23" s="23">
        <v>20</v>
      </c>
      <c r="B23" s="23" t="s">
        <v>185</v>
      </c>
      <c r="C23" s="88" t="s">
        <v>513</v>
      </c>
      <c r="D23" s="88" t="s">
        <v>409</v>
      </c>
      <c r="E23" s="88" t="s">
        <v>247</v>
      </c>
      <c r="F23" s="88" t="s">
        <v>508</v>
      </c>
      <c r="G23" s="86">
        <v>79</v>
      </c>
      <c r="H23" s="35">
        <v>28440</v>
      </c>
      <c r="I23" s="35">
        <v>0</v>
      </c>
      <c r="J23" s="35">
        <v>11376</v>
      </c>
      <c r="K23" s="35">
        <v>0</v>
      </c>
      <c r="L23" s="35">
        <v>5688</v>
      </c>
      <c r="M23" s="35">
        <v>11376</v>
      </c>
    </row>
    <row r="24" s="5" customFormat="1" ht="19" customHeight="1" spans="1:13">
      <c r="A24" s="23">
        <v>21</v>
      </c>
      <c r="B24" s="23" t="s">
        <v>185</v>
      </c>
      <c r="C24" s="88" t="s">
        <v>514</v>
      </c>
      <c r="D24" s="88" t="s">
        <v>410</v>
      </c>
      <c r="E24" s="88" t="s">
        <v>247</v>
      </c>
      <c r="F24" s="88" t="s">
        <v>508</v>
      </c>
      <c r="G24" s="86">
        <v>149</v>
      </c>
      <c r="H24" s="35">
        <v>53640</v>
      </c>
      <c r="I24" s="35">
        <v>0</v>
      </c>
      <c r="J24" s="35">
        <v>21456</v>
      </c>
      <c r="K24" s="35">
        <v>0</v>
      </c>
      <c r="L24" s="35">
        <v>10728</v>
      </c>
      <c r="M24" s="35">
        <v>21456</v>
      </c>
    </row>
    <row r="25" s="5" customFormat="1" ht="19" customHeight="1" spans="1:13">
      <c r="A25" s="23">
        <v>22</v>
      </c>
      <c r="B25" s="23" t="s">
        <v>185</v>
      </c>
      <c r="C25" s="88" t="s">
        <v>515</v>
      </c>
      <c r="D25" s="88" t="s">
        <v>411</v>
      </c>
      <c r="E25" s="88" t="s">
        <v>247</v>
      </c>
      <c r="F25" s="88" t="s">
        <v>508</v>
      </c>
      <c r="G25" s="86">
        <v>143</v>
      </c>
      <c r="H25" s="35">
        <v>51480</v>
      </c>
      <c r="I25" s="35">
        <v>0</v>
      </c>
      <c r="J25" s="35">
        <v>20592</v>
      </c>
      <c r="K25" s="35">
        <v>0</v>
      </c>
      <c r="L25" s="35">
        <v>10296</v>
      </c>
      <c r="M25" s="35">
        <v>20592</v>
      </c>
    </row>
    <row r="26" s="5" customFormat="1" ht="19" customHeight="1" spans="1:13">
      <c r="A26" s="23">
        <v>23</v>
      </c>
      <c r="B26" s="23" t="s">
        <v>185</v>
      </c>
      <c r="C26" s="88" t="s">
        <v>516</v>
      </c>
      <c r="D26" s="88" t="s">
        <v>412</v>
      </c>
      <c r="E26" s="88" t="s">
        <v>247</v>
      </c>
      <c r="F26" s="88" t="s">
        <v>508</v>
      </c>
      <c r="G26" s="86">
        <v>106</v>
      </c>
      <c r="H26" s="35">
        <v>38160</v>
      </c>
      <c r="I26" s="35">
        <v>0</v>
      </c>
      <c r="J26" s="35">
        <v>15264</v>
      </c>
      <c r="K26" s="35">
        <v>0</v>
      </c>
      <c r="L26" s="35">
        <v>7632</v>
      </c>
      <c r="M26" s="35">
        <v>15264</v>
      </c>
    </row>
    <row r="27" s="5" customFormat="1" ht="19" customHeight="1" spans="1:13">
      <c r="A27" s="23">
        <v>24</v>
      </c>
      <c r="B27" s="23" t="s">
        <v>185</v>
      </c>
      <c r="C27" s="88" t="s">
        <v>517</v>
      </c>
      <c r="D27" s="88" t="s">
        <v>413</v>
      </c>
      <c r="E27" s="88" t="s">
        <v>247</v>
      </c>
      <c r="F27" s="88" t="s">
        <v>508</v>
      </c>
      <c r="G27" s="86">
        <v>98</v>
      </c>
      <c r="H27" s="35">
        <v>35280</v>
      </c>
      <c r="I27" s="35">
        <v>0</v>
      </c>
      <c r="J27" s="35">
        <v>14112</v>
      </c>
      <c r="K27" s="35">
        <v>0</v>
      </c>
      <c r="L27" s="35">
        <v>7056</v>
      </c>
      <c r="M27" s="35">
        <v>14112</v>
      </c>
    </row>
    <row r="28" s="5" customFormat="1" ht="19" customHeight="1" spans="1:13">
      <c r="A28" s="23">
        <v>25</v>
      </c>
      <c r="B28" s="23" t="s">
        <v>185</v>
      </c>
      <c r="C28" s="88" t="s">
        <v>518</v>
      </c>
      <c r="D28" s="88" t="s">
        <v>414</v>
      </c>
      <c r="E28" s="88" t="s">
        <v>519</v>
      </c>
      <c r="F28" s="88" t="s">
        <v>520</v>
      </c>
      <c r="G28" s="86">
        <v>138</v>
      </c>
      <c r="H28" s="35">
        <v>49680</v>
      </c>
      <c r="I28" s="35">
        <v>0</v>
      </c>
      <c r="J28" s="35">
        <v>19872</v>
      </c>
      <c r="K28" s="35">
        <v>0</v>
      </c>
      <c r="L28" s="35">
        <v>9936</v>
      </c>
      <c r="M28" s="35">
        <v>19872</v>
      </c>
    </row>
    <row r="29" s="5" customFormat="1" ht="19" customHeight="1" spans="1:13">
      <c r="A29" s="23">
        <v>26</v>
      </c>
      <c r="B29" s="23" t="s">
        <v>185</v>
      </c>
      <c r="C29" s="88" t="s">
        <v>521</v>
      </c>
      <c r="D29" s="88" t="s">
        <v>415</v>
      </c>
      <c r="E29" s="88" t="s">
        <v>299</v>
      </c>
      <c r="F29" s="88" t="s">
        <v>522</v>
      </c>
      <c r="G29" s="86">
        <v>381.3</v>
      </c>
      <c r="H29" s="35">
        <v>137268</v>
      </c>
      <c r="I29" s="35">
        <v>0</v>
      </c>
      <c r="J29" s="35">
        <v>54907.2</v>
      </c>
      <c r="K29" s="35">
        <v>0</v>
      </c>
      <c r="L29" s="35">
        <v>27453.6</v>
      </c>
      <c r="M29" s="35">
        <v>54907.2</v>
      </c>
    </row>
    <row r="30" s="5" customFormat="1" ht="19" customHeight="1" spans="1:13">
      <c r="A30" s="23">
        <v>27</v>
      </c>
      <c r="B30" s="23" t="s">
        <v>185</v>
      </c>
      <c r="C30" s="88" t="s">
        <v>523</v>
      </c>
      <c r="D30" s="88" t="s">
        <v>416</v>
      </c>
      <c r="E30" s="88" t="s">
        <v>299</v>
      </c>
      <c r="F30" s="88" t="s">
        <v>522</v>
      </c>
      <c r="G30" s="86">
        <v>267</v>
      </c>
      <c r="H30" s="35">
        <v>96120</v>
      </c>
      <c r="I30" s="35">
        <v>0</v>
      </c>
      <c r="J30" s="35">
        <v>38448</v>
      </c>
      <c r="K30" s="35">
        <v>0</v>
      </c>
      <c r="L30" s="35">
        <v>19224</v>
      </c>
      <c r="M30" s="35">
        <v>38448</v>
      </c>
    </row>
    <row r="31" s="5" customFormat="1" ht="19" customHeight="1" spans="1:13">
      <c r="A31" s="23">
        <v>28</v>
      </c>
      <c r="B31" s="23" t="s">
        <v>185</v>
      </c>
      <c r="C31" s="88" t="s">
        <v>524</v>
      </c>
      <c r="D31" s="88" t="s">
        <v>417</v>
      </c>
      <c r="E31" s="88" t="s">
        <v>309</v>
      </c>
      <c r="F31" s="88" t="s">
        <v>525</v>
      </c>
      <c r="G31" s="86">
        <v>569</v>
      </c>
      <c r="H31" s="35">
        <v>204840</v>
      </c>
      <c r="I31" s="35">
        <v>0</v>
      </c>
      <c r="J31" s="35">
        <v>81936</v>
      </c>
      <c r="K31" s="35">
        <v>0</v>
      </c>
      <c r="L31" s="35">
        <v>40968</v>
      </c>
      <c r="M31" s="35">
        <v>81936</v>
      </c>
    </row>
    <row r="32" s="5" customFormat="1" ht="19" customHeight="1" spans="1:13">
      <c r="A32" s="23">
        <v>29</v>
      </c>
      <c r="B32" s="23" t="s">
        <v>185</v>
      </c>
      <c r="C32" s="88" t="s">
        <v>526</v>
      </c>
      <c r="D32" s="88" t="s">
        <v>418</v>
      </c>
      <c r="E32" s="88" t="s">
        <v>301</v>
      </c>
      <c r="F32" s="88" t="s">
        <v>527</v>
      </c>
      <c r="G32" s="86">
        <v>1121</v>
      </c>
      <c r="H32" s="35">
        <v>403560</v>
      </c>
      <c r="I32" s="35">
        <v>0</v>
      </c>
      <c r="J32" s="35">
        <v>161424</v>
      </c>
      <c r="K32" s="35">
        <v>0</v>
      </c>
      <c r="L32" s="35">
        <v>80712</v>
      </c>
      <c r="M32" s="35">
        <v>161424</v>
      </c>
    </row>
    <row r="33" s="5" customFormat="1" ht="19" customHeight="1" spans="1:13">
      <c r="A33" s="23">
        <v>30</v>
      </c>
      <c r="B33" s="23" t="s">
        <v>185</v>
      </c>
      <c r="C33" s="88" t="s">
        <v>528</v>
      </c>
      <c r="D33" s="88" t="s">
        <v>419</v>
      </c>
      <c r="E33" s="88" t="s">
        <v>301</v>
      </c>
      <c r="F33" s="88" t="s">
        <v>527</v>
      </c>
      <c r="G33" s="86">
        <v>531</v>
      </c>
      <c r="H33" s="35">
        <v>191160</v>
      </c>
      <c r="I33" s="35">
        <v>0</v>
      </c>
      <c r="J33" s="35">
        <v>76464</v>
      </c>
      <c r="K33" s="35">
        <v>0</v>
      </c>
      <c r="L33" s="35">
        <v>38232</v>
      </c>
      <c r="M33" s="35">
        <v>76464</v>
      </c>
    </row>
    <row r="34" s="5" customFormat="1" ht="19" customHeight="1" spans="1:13">
      <c r="A34" s="23">
        <v>31</v>
      </c>
      <c r="B34" s="23" t="s">
        <v>185</v>
      </c>
      <c r="C34" s="88" t="s">
        <v>529</v>
      </c>
      <c r="D34" s="88" t="s">
        <v>420</v>
      </c>
      <c r="E34" s="88" t="s">
        <v>301</v>
      </c>
      <c r="F34" s="88" t="s">
        <v>527</v>
      </c>
      <c r="G34" s="86">
        <v>425</v>
      </c>
      <c r="H34" s="35">
        <v>153000</v>
      </c>
      <c r="I34" s="35">
        <v>0</v>
      </c>
      <c r="J34" s="35">
        <v>61200</v>
      </c>
      <c r="K34" s="35">
        <v>0</v>
      </c>
      <c r="L34" s="35">
        <v>30600</v>
      </c>
      <c r="M34" s="35">
        <v>61200</v>
      </c>
    </row>
    <row r="35" s="5" customFormat="1" ht="19" customHeight="1" spans="1:13">
      <c r="A35" s="23">
        <v>32</v>
      </c>
      <c r="B35" s="23" t="s">
        <v>185</v>
      </c>
      <c r="C35" s="88" t="s">
        <v>530</v>
      </c>
      <c r="D35" s="88" t="s">
        <v>421</v>
      </c>
      <c r="E35" s="88" t="s">
        <v>301</v>
      </c>
      <c r="F35" s="88" t="s">
        <v>527</v>
      </c>
      <c r="G35" s="86">
        <v>1755</v>
      </c>
      <c r="H35" s="35">
        <v>631800</v>
      </c>
      <c r="I35" s="35">
        <v>0</v>
      </c>
      <c r="J35" s="35">
        <v>252720</v>
      </c>
      <c r="K35" s="35">
        <v>0</v>
      </c>
      <c r="L35" s="35">
        <v>126360</v>
      </c>
      <c r="M35" s="35">
        <v>252720</v>
      </c>
    </row>
    <row r="36" s="5" customFormat="1" ht="19" customHeight="1" spans="1:13">
      <c r="A36" s="23">
        <v>33</v>
      </c>
      <c r="B36" s="23" t="s">
        <v>185</v>
      </c>
      <c r="C36" s="88" t="s">
        <v>531</v>
      </c>
      <c r="D36" s="88" t="s">
        <v>422</v>
      </c>
      <c r="E36" s="88" t="s">
        <v>301</v>
      </c>
      <c r="F36" s="88" t="s">
        <v>527</v>
      </c>
      <c r="G36" s="86">
        <v>210</v>
      </c>
      <c r="H36" s="35">
        <v>75600</v>
      </c>
      <c r="I36" s="35">
        <v>0</v>
      </c>
      <c r="J36" s="35">
        <v>30240</v>
      </c>
      <c r="K36" s="35">
        <v>0</v>
      </c>
      <c r="L36" s="35">
        <v>15120</v>
      </c>
      <c r="M36" s="35">
        <v>30240</v>
      </c>
    </row>
    <row r="37" s="5" customFormat="1" ht="19" customHeight="1" spans="1:13">
      <c r="A37" s="23">
        <v>34</v>
      </c>
      <c r="B37" s="23" t="s">
        <v>185</v>
      </c>
      <c r="C37" s="88" t="s">
        <v>532</v>
      </c>
      <c r="D37" s="88" t="s">
        <v>423</v>
      </c>
      <c r="E37" s="88" t="s">
        <v>301</v>
      </c>
      <c r="F37" s="88" t="s">
        <v>527</v>
      </c>
      <c r="G37" s="86">
        <v>189</v>
      </c>
      <c r="H37" s="35">
        <v>68040</v>
      </c>
      <c r="I37" s="35">
        <v>0</v>
      </c>
      <c r="J37" s="35">
        <v>27216</v>
      </c>
      <c r="K37" s="35">
        <v>0</v>
      </c>
      <c r="L37" s="35">
        <v>13608</v>
      </c>
      <c r="M37" s="35">
        <v>27216</v>
      </c>
    </row>
    <row r="38" s="5" customFormat="1" ht="19" customHeight="1" spans="1:13">
      <c r="A38" s="23">
        <v>35</v>
      </c>
      <c r="B38" s="23" t="s">
        <v>185</v>
      </c>
      <c r="C38" s="88" t="s">
        <v>533</v>
      </c>
      <c r="D38" s="88" t="s">
        <v>424</v>
      </c>
      <c r="E38" s="88" t="s">
        <v>311</v>
      </c>
      <c r="F38" s="88" t="s">
        <v>534</v>
      </c>
      <c r="G38" s="86">
        <v>403</v>
      </c>
      <c r="H38" s="35">
        <v>145080</v>
      </c>
      <c r="I38" s="35">
        <v>0</v>
      </c>
      <c r="J38" s="35">
        <v>58032</v>
      </c>
      <c r="K38" s="35">
        <v>0</v>
      </c>
      <c r="L38" s="35">
        <v>29016</v>
      </c>
      <c r="M38" s="35">
        <v>58032</v>
      </c>
    </row>
    <row r="39" s="5" customFormat="1" ht="19" customHeight="1" spans="1:13">
      <c r="A39" s="23">
        <v>36</v>
      </c>
      <c r="B39" s="23" t="s">
        <v>185</v>
      </c>
      <c r="C39" s="88" t="s">
        <v>535</v>
      </c>
      <c r="D39" s="88" t="s">
        <v>425</v>
      </c>
      <c r="E39" s="88" t="s">
        <v>536</v>
      </c>
      <c r="F39" s="88" t="s">
        <v>537</v>
      </c>
      <c r="G39" s="86">
        <v>186</v>
      </c>
      <c r="H39" s="35">
        <v>66960</v>
      </c>
      <c r="I39" s="35">
        <v>0</v>
      </c>
      <c r="J39" s="35">
        <v>26784</v>
      </c>
      <c r="K39" s="35">
        <v>0</v>
      </c>
      <c r="L39" s="35">
        <v>13392</v>
      </c>
      <c r="M39" s="35">
        <v>26784</v>
      </c>
    </row>
    <row r="40" s="5" customFormat="1" ht="19" customHeight="1" spans="1:13">
      <c r="A40" s="23">
        <v>37</v>
      </c>
      <c r="B40" s="23" t="s">
        <v>185</v>
      </c>
      <c r="C40" s="88" t="s">
        <v>538</v>
      </c>
      <c r="D40" s="88" t="s">
        <v>426</v>
      </c>
      <c r="E40" s="88" t="s">
        <v>311</v>
      </c>
      <c r="F40" s="88" t="s">
        <v>534</v>
      </c>
      <c r="G40" s="86">
        <v>1240</v>
      </c>
      <c r="H40" s="35">
        <v>446400</v>
      </c>
      <c r="I40" s="35">
        <v>0</v>
      </c>
      <c r="J40" s="35">
        <v>178560</v>
      </c>
      <c r="K40" s="35">
        <v>0</v>
      </c>
      <c r="L40" s="35">
        <v>89280</v>
      </c>
      <c r="M40" s="35">
        <v>178560</v>
      </c>
    </row>
    <row r="41" s="5" customFormat="1" ht="19" customHeight="1" spans="1:13">
      <c r="A41" s="23">
        <v>38</v>
      </c>
      <c r="B41" s="23" t="s">
        <v>185</v>
      </c>
      <c r="C41" s="88" t="s">
        <v>539</v>
      </c>
      <c r="D41" s="88" t="s">
        <v>427</v>
      </c>
      <c r="E41" s="88" t="s">
        <v>536</v>
      </c>
      <c r="F41" s="88" t="s">
        <v>537</v>
      </c>
      <c r="G41" s="86">
        <v>57</v>
      </c>
      <c r="H41" s="35">
        <v>20520</v>
      </c>
      <c r="I41" s="35">
        <v>0</v>
      </c>
      <c r="J41" s="35">
        <v>8208</v>
      </c>
      <c r="K41" s="35">
        <v>0</v>
      </c>
      <c r="L41" s="35">
        <v>4104</v>
      </c>
      <c r="M41" s="35">
        <v>8208</v>
      </c>
    </row>
    <row r="42" s="5" customFormat="1" ht="19" customHeight="1" spans="1:13">
      <c r="A42" s="23">
        <v>39</v>
      </c>
      <c r="B42" s="23" t="s">
        <v>185</v>
      </c>
      <c r="C42" s="88" t="s">
        <v>540</v>
      </c>
      <c r="D42" s="88" t="s">
        <v>427</v>
      </c>
      <c r="E42" s="88" t="s">
        <v>536</v>
      </c>
      <c r="F42" s="88" t="s">
        <v>537</v>
      </c>
      <c r="G42" s="86">
        <v>72</v>
      </c>
      <c r="H42" s="35">
        <v>25920</v>
      </c>
      <c r="I42" s="35">
        <v>0</v>
      </c>
      <c r="J42" s="35">
        <v>10368</v>
      </c>
      <c r="K42" s="35">
        <v>0</v>
      </c>
      <c r="L42" s="35">
        <v>5184</v>
      </c>
      <c r="M42" s="35">
        <v>10368</v>
      </c>
    </row>
    <row r="43" s="5" customFormat="1" ht="19" customHeight="1" spans="1:13">
      <c r="A43" s="23">
        <v>40</v>
      </c>
      <c r="B43" s="23" t="s">
        <v>185</v>
      </c>
      <c r="C43" s="88" t="s">
        <v>541</v>
      </c>
      <c r="D43" s="88" t="s">
        <v>428</v>
      </c>
      <c r="E43" s="88" t="s">
        <v>536</v>
      </c>
      <c r="F43" s="88" t="s">
        <v>537</v>
      </c>
      <c r="G43" s="86">
        <v>113</v>
      </c>
      <c r="H43" s="35">
        <v>40680</v>
      </c>
      <c r="I43" s="35">
        <v>0</v>
      </c>
      <c r="J43" s="35">
        <v>16272</v>
      </c>
      <c r="K43" s="35">
        <v>0</v>
      </c>
      <c r="L43" s="35">
        <v>8136</v>
      </c>
      <c r="M43" s="35">
        <v>16272</v>
      </c>
    </row>
    <row r="44" s="5" customFormat="1" ht="19" customHeight="1" spans="1:13">
      <c r="A44" s="23">
        <v>41</v>
      </c>
      <c r="B44" s="23" t="s">
        <v>185</v>
      </c>
      <c r="C44" s="88" t="s">
        <v>542</v>
      </c>
      <c r="D44" s="88" t="s">
        <v>429</v>
      </c>
      <c r="E44" s="88" t="s">
        <v>536</v>
      </c>
      <c r="F44" s="88" t="s">
        <v>537</v>
      </c>
      <c r="G44" s="86">
        <v>84</v>
      </c>
      <c r="H44" s="35">
        <v>30240</v>
      </c>
      <c r="I44" s="35">
        <v>0</v>
      </c>
      <c r="J44" s="35">
        <v>12096</v>
      </c>
      <c r="K44" s="35">
        <v>0</v>
      </c>
      <c r="L44" s="35">
        <v>6048</v>
      </c>
      <c r="M44" s="35">
        <v>12096</v>
      </c>
    </row>
    <row r="45" s="5" customFormat="1" ht="19" customHeight="1" spans="1:13">
      <c r="A45" s="23">
        <v>42</v>
      </c>
      <c r="B45" s="23" t="s">
        <v>185</v>
      </c>
      <c r="C45" s="88" t="s">
        <v>543</v>
      </c>
      <c r="D45" s="88" t="s">
        <v>430</v>
      </c>
      <c r="E45" s="88" t="s">
        <v>536</v>
      </c>
      <c r="F45" s="88" t="s">
        <v>537</v>
      </c>
      <c r="G45" s="86">
        <v>294</v>
      </c>
      <c r="H45" s="35">
        <v>105840</v>
      </c>
      <c r="I45" s="35">
        <v>0</v>
      </c>
      <c r="J45" s="35">
        <v>42336</v>
      </c>
      <c r="K45" s="35">
        <v>0</v>
      </c>
      <c r="L45" s="35">
        <v>21168</v>
      </c>
      <c r="M45" s="35">
        <v>42336</v>
      </c>
    </row>
    <row r="46" s="5" customFormat="1" ht="19" customHeight="1" spans="1:13">
      <c r="A46" s="23">
        <v>43</v>
      </c>
      <c r="B46" s="23" t="s">
        <v>185</v>
      </c>
      <c r="C46" s="88" t="s">
        <v>544</v>
      </c>
      <c r="D46" s="88" t="s">
        <v>55</v>
      </c>
      <c r="E46" s="88" t="s">
        <v>536</v>
      </c>
      <c r="F46" s="88" t="s">
        <v>537</v>
      </c>
      <c r="G46" s="86">
        <v>147</v>
      </c>
      <c r="H46" s="35">
        <v>52920</v>
      </c>
      <c r="I46" s="35">
        <v>0</v>
      </c>
      <c r="J46" s="35">
        <v>21168</v>
      </c>
      <c r="K46" s="35">
        <v>0</v>
      </c>
      <c r="L46" s="35">
        <v>10584</v>
      </c>
      <c r="M46" s="35">
        <v>21168</v>
      </c>
    </row>
    <row r="47" s="5" customFormat="1" ht="19" customHeight="1" spans="1:13">
      <c r="A47" s="23">
        <v>44</v>
      </c>
      <c r="B47" s="23" t="s">
        <v>185</v>
      </c>
      <c r="C47" s="88" t="s">
        <v>545</v>
      </c>
      <c r="D47" s="88" t="s">
        <v>431</v>
      </c>
      <c r="E47" s="88" t="s">
        <v>329</v>
      </c>
      <c r="F47" s="88" t="s">
        <v>365</v>
      </c>
      <c r="G47" s="86">
        <v>125</v>
      </c>
      <c r="H47" s="35">
        <v>45000</v>
      </c>
      <c r="I47" s="35">
        <v>0</v>
      </c>
      <c r="J47" s="35">
        <v>18000</v>
      </c>
      <c r="K47" s="35">
        <v>0</v>
      </c>
      <c r="L47" s="35">
        <v>9000</v>
      </c>
      <c r="M47" s="35">
        <v>18000</v>
      </c>
    </row>
    <row r="48" s="5" customFormat="1" ht="19" customHeight="1" spans="1:13">
      <c r="A48" s="23">
        <v>45</v>
      </c>
      <c r="B48" s="23" t="s">
        <v>185</v>
      </c>
      <c r="C48" s="88" t="s">
        <v>546</v>
      </c>
      <c r="D48" s="88" t="s">
        <v>432</v>
      </c>
      <c r="E48" s="88" t="s">
        <v>332</v>
      </c>
      <c r="F48" s="88" t="s">
        <v>357</v>
      </c>
      <c r="G48" s="86">
        <v>120</v>
      </c>
      <c r="H48" s="35">
        <v>43200</v>
      </c>
      <c r="I48" s="35">
        <v>0</v>
      </c>
      <c r="J48" s="35">
        <v>17280</v>
      </c>
      <c r="K48" s="35">
        <v>0</v>
      </c>
      <c r="L48" s="35">
        <v>8640</v>
      </c>
      <c r="M48" s="35">
        <v>17280</v>
      </c>
    </row>
    <row r="49" s="5" customFormat="1" ht="19" customHeight="1" spans="1:13">
      <c r="A49" s="23">
        <v>46</v>
      </c>
      <c r="B49" s="23" t="s">
        <v>185</v>
      </c>
      <c r="C49" s="88" t="s">
        <v>547</v>
      </c>
      <c r="D49" s="88" t="s">
        <v>433</v>
      </c>
      <c r="E49" s="88" t="s">
        <v>332</v>
      </c>
      <c r="F49" s="88" t="s">
        <v>357</v>
      </c>
      <c r="G49" s="86">
        <v>280</v>
      </c>
      <c r="H49" s="35">
        <v>100800</v>
      </c>
      <c r="I49" s="35">
        <v>0</v>
      </c>
      <c r="J49" s="35">
        <v>40320</v>
      </c>
      <c r="K49" s="35">
        <v>0</v>
      </c>
      <c r="L49" s="35">
        <v>20160</v>
      </c>
      <c r="M49" s="35">
        <v>40320</v>
      </c>
    </row>
    <row r="50" s="5" customFormat="1" ht="19" customHeight="1" spans="1:13">
      <c r="A50" s="23">
        <v>47</v>
      </c>
      <c r="B50" s="23" t="s">
        <v>185</v>
      </c>
      <c r="C50" s="88" t="s">
        <v>548</v>
      </c>
      <c r="D50" s="88" t="s">
        <v>434</v>
      </c>
      <c r="E50" s="88" t="s">
        <v>549</v>
      </c>
      <c r="F50" s="88" t="s">
        <v>550</v>
      </c>
      <c r="G50" s="86">
        <v>48</v>
      </c>
      <c r="H50" s="35">
        <v>17280</v>
      </c>
      <c r="I50" s="35">
        <v>0</v>
      </c>
      <c r="J50" s="35">
        <v>6912</v>
      </c>
      <c r="K50" s="35">
        <v>0</v>
      </c>
      <c r="L50" s="35">
        <v>3456</v>
      </c>
      <c r="M50" s="35">
        <v>6912</v>
      </c>
    </row>
    <row r="51" s="5" customFormat="1" ht="19" customHeight="1" spans="1:13">
      <c r="A51" s="23">
        <v>48</v>
      </c>
      <c r="B51" s="23" t="s">
        <v>185</v>
      </c>
      <c r="C51" s="88" t="s">
        <v>551</v>
      </c>
      <c r="D51" s="88" t="s">
        <v>435</v>
      </c>
      <c r="E51" s="88" t="s">
        <v>332</v>
      </c>
      <c r="F51" s="88" t="s">
        <v>357</v>
      </c>
      <c r="G51" s="86">
        <v>520</v>
      </c>
      <c r="H51" s="35">
        <v>187200</v>
      </c>
      <c r="I51" s="35">
        <v>0</v>
      </c>
      <c r="J51" s="35">
        <v>74880</v>
      </c>
      <c r="K51" s="35">
        <v>0</v>
      </c>
      <c r="L51" s="35">
        <v>37440</v>
      </c>
      <c r="M51" s="35">
        <v>74880</v>
      </c>
    </row>
    <row r="52" s="5" customFormat="1" ht="19" customHeight="1" spans="1:13">
      <c r="A52" s="23">
        <v>49</v>
      </c>
      <c r="B52" s="23" t="s">
        <v>185</v>
      </c>
      <c r="C52" s="88" t="s">
        <v>552</v>
      </c>
      <c r="D52" s="88" t="s">
        <v>436</v>
      </c>
      <c r="E52" s="88" t="s">
        <v>351</v>
      </c>
      <c r="F52" s="88" t="s">
        <v>352</v>
      </c>
      <c r="G52" s="86">
        <v>360</v>
      </c>
      <c r="H52" s="35">
        <v>129600</v>
      </c>
      <c r="I52" s="35">
        <v>0</v>
      </c>
      <c r="J52" s="35">
        <v>51840</v>
      </c>
      <c r="K52" s="35">
        <v>0</v>
      </c>
      <c r="L52" s="35">
        <v>25920</v>
      </c>
      <c r="M52" s="35">
        <v>51840</v>
      </c>
    </row>
    <row r="53" s="5" customFormat="1" ht="19" customHeight="1" spans="1:13">
      <c r="A53" s="23">
        <v>50</v>
      </c>
      <c r="B53" s="23" t="s">
        <v>185</v>
      </c>
      <c r="C53" s="88" t="s">
        <v>553</v>
      </c>
      <c r="D53" s="88" t="s">
        <v>437</v>
      </c>
      <c r="E53" s="88" t="s">
        <v>354</v>
      </c>
      <c r="F53" s="88" t="s">
        <v>355</v>
      </c>
      <c r="G53" s="86">
        <v>1210</v>
      </c>
      <c r="H53" s="35">
        <v>435600</v>
      </c>
      <c r="I53" s="35">
        <v>0</v>
      </c>
      <c r="J53" s="35">
        <v>174240</v>
      </c>
      <c r="K53" s="35">
        <v>0</v>
      </c>
      <c r="L53" s="35">
        <v>87120</v>
      </c>
      <c r="M53" s="35">
        <v>174240</v>
      </c>
    </row>
    <row r="54" s="5" customFormat="1" ht="19" customHeight="1" spans="1:13">
      <c r="A54" s="23">
        <v>51</v>
      </c>
      <c r="B54" s="23" t="s">
        <v>185</v>
      </c>
      <c r="C54" s="88" t="s">
        <v>554</v>
      </c>
      <c r="D54" s="88" t="s">
        <v>438</v>
      </c>
      <c r="E54" s="88" t="s">
        <v>332</v>
      </c>
      <c r="F54" s="88" t="s">
        <v>357</v>
      </c>
      <c r="G54" s="86">
        <v>192</v>
      </c>
      <c r="H54" s="35">
        <v>69120</v>
      </c>
      <c r="I54" s="35">
        <v>0</v>
      </c>
      <c r="J54" s="35">
        <v>27648</v>
      </c>
      <c r="K54" s="35">
        <v>0</v>
      </c>
      <c r="L54" s="35">
        <v>13824</v>
      </c>
      <c r="M54" s="35">
        <v>27648</v>
      </c>
    </row>
    <row r="55" s="5" customFormat="1" ht="19" customHeight="1" spans="1:13">
      <c r="A55" s="23">
        <v>52</v>
      </c>
      <c r="B55" s="23" t="s">
        <v>185</v>
      </c>
      <c r="C55" s="88" t="s">
        <v>555</v>
      </c>
      <c r="D55" s="88" t="s">
        <v>439</v>
      </c>
      <c r="E55" s="88" t="s">
        <v>359</v>
      </c>
      <c r="F55" s="88" t="s">
        <v>556</v>
      </c>
      <c r="G55" s="86">
        <v>199</v>
      </c>
      <c r="H55" s="35">
        <v>71640</v>
      </c>
      <c r="I55" s="35">
        <v>0</v>
      </c>
      <c r="J55" s="35">
        <v>28656</v>
      </c>
      <c r="K55" s="35">
        <v>0</v>
      </c>
      <c r="L55" s="35">
        <v>14328</v>
      </c>
      <c r="M55" s="35">
        <v>28656</v>
      </c>
    </row>
    <row r="56" s="5" customFormat="1" ht="19" customHeight="1" spans="1:13">
      <c r="A56" s="23">
        <v>53</v>
      </c>
      <c r="B56" s="23" t="s">
        <v>185</v>
      </c>
      <c r="C56" s="88" t="s">
        <v>557</v>
      </c>
      <c r="D56" s="88" t="s">
        <v>440</v>
      </c>
      <c r="E56" s="88" t="s">
        <v>332</v>
      </c>
      <c r="F56" s="88" t="s">
        <v>357</v>
      </c>
      <c r="G56" s="86">
        <v>197</v>
      </c>
      <c r="H56" s="35">
        <v>70920</v>
      </c>
      <c r="I56" s="35">
        <v>0</v>
      </c>
      <c r="J56" s="35">
        <v>28368</v>
      </c>
      <c r="K56" s="35">
        <v>0</v>
      </c>
      <c r="L56" s="35">
        <v>14184</v>
      </c>
      <c r="M56" s="35">
        <v>28368</v>
      </c>
    </row>
    <row r="57" s="5" customFormat="1" ht="19" customHeight="1" spans="1:13">
      <c r="A57" s="23">
        <v>54</v>
      </c>
      <c r="B57" s="23" t="s">
        <v>185</v>
      </c>
      <c r="C57" s="88" t="s">
        <v>558</v>
      </c>
      <c r="D57" s="88" t="s">
        <v>441</v>
      </c>
      <c r="E57" s="88" t="s">
        <v>354</v>
      </c>
      <c r="F57" s="88" t="s">
        <v>355</v>
      </c>
      <c r="G57" s="86">
        <v>192</v>
      </c>
      <c r="H57" s="35">
        <v>69120</v>
      </c>
      <c r="I57" s="35">
        <v>0</v>
      </c>
      <c r="J57" s="35">
        <v>27648</v>
      </c>
      <c r="K57" s="35">
        <v>0</v>
      </c>
      <c r="L57" s="35">
        <v>13824</v>
      </c>
      <c r="M57" s="35">
        <v>27648</v>
      </c>
    </row>
    <row r="58" s="5" customFormat="1" ht="19" customHeight="1" spans="1:13">
      <c r="A58" s="23">
        <v>55</v>
      </c>
      <c r="B58" s="23" t="s">
        <v>185</v>
      </c>
      <c r="C58" s="88" t="s">
        <v>559</v>
      </c>
      <c r="D58" s="88" t="s">
        <v>442</v>
      </c>
      <c r="E58" s="88" t="s">
        <v>560</v>
      </c>
      <c r="F58" s="88" t="s">
        <v>561</v>
      </c>
      <c r="G58" s="86">
        <v>48</v>
      </c>
      <c r="H58" s="35">
        <v>17280</v>
      </c>
      <c r="I58" s="35">
        <v>0</v>
      </c>
      <c r="J58" s="35">
        <v>6912</v>
      </c>
      <c r="K58" s="35">
        <v>0</v>
      </c>
      <c r="L58" s="35">
        <v>3456</v>
      </c>
      <c r="M58" s="35">
        <v>6912</v>
      </c>
    </row>
    <row r="59" s="5" customFormat="1" ht="19" customHeight="1" spans="1:13">
      <c r="A59" s="23">
        <v>56</v>
      </c>
      <c r="B59" s="23" t="s">
        <v>185</v>
      </c>
      <c r="C59" s="88" t="s">
        <v>562</v>
      </c>
      <c r="D59" s="88" t="s">
        <v>443</v>
      </c>
      <c r="E59" s="88" t="s">
        <v>354</v>
      </c>
      <c r="F59" s="88" t="s">
        <v>355</v>
      </c>
      <c r="G59" s="86">
        <v>135</v>
      </c>
      <c r="H59" s="35">
        <v>48600</v>
      </c>
      <c r="I59" s="35">
        <v>0</v>
      </c>
      <c r="J59" s="35">
        <v>19440</v>
      </c>
      <c r="K59" s="35">
        <v>0</v>
      </c>
      <c r="L59" s="35">
        <v>9720</v>
      </c>
      <c r="M59" s="35">
        <v>19440</v>
      </c>
    </row>
    <row r="60" s="5" customFormat="1" ht="19" customHeight="1" spans="1:13">
      <c r="A60" s="23">
        <v>57</v>
      </c>
      <c r="B60" s="23" t="s">
        <v>185</v>
      </c>
      <c r="C60" s="88" t="s">
        <v>563</v>
      </c>
      <c r="D60" s="88" t="s">
        <v>443</v>
      </c>
      <c r="E60" s="88" t="s">
        <v>354</v>
      </c>
      <c r="F60" s="88" t="s">
        <v>355</v>
      </c>
      <c r="G60" s="86">
        <v>21</v>
      </c>
      <c r="H60" s="35">
        <v>7560</v>
      </c>
      <c r="I60" s="35">
        <v>0</v>
      </c>
      <c r="J60" s="35">
        <v>3024</v>
      </c>
      <c r="K60" s="35">
        <v>0</v>
      </c>
      <c r="L60" s="35">
        <v>1512</v>
      </c>
      <c r="M60" s="35">
        <v>3024</v>
      </c>
    </row>
    <row r="61" s="5" customFormat="1" ht="19" customHeight="1" spans="1:13">
      <c r="A61" s="23">
        <v>58</v>
      </c>
      <c r="B61" s="23" t="s">
        <v>185</v>
      </c>
      <c r="C61" s="88" t="s">
        <v>564</v>
      </c>
      <c r="D61" s="88" t="s">
        <v>444</v>
      </c>
      <c r="E61" s="88" t="s">
        <v>354</v>
      </c>
      <c r="F61" s="88" t="s">
        <v>355</v>
      </c>
      <c r="G61" s="86">
        <v>363</v>
      </c>
      <c r="H61" s="35">
        <v>130680</v>
      </c>
      <c r="I61" s="35">
        <v>0</v>
      </c>
      <c r="J61" s="35">
        <v>52272</v>
      </c>
      <c r="K61" s="35">
        <v>0</v>
      </c>
      <c r="L61" s="35">
        <v>26136</v>
      </c>
      <c r="M61" s="35">
        <v>52272</v>
      </c>
    </row>
    <row r="62" s="5" customFormat="1" ht="19" customHeight="1" spans="1:13">
      <c r="A62" s="23">
        <v>59</v>
      </c>
      <c r="B62" s="23" t="s">
        <v>185</v>
      </c>
      <c r="C62" s="88" t="s">
        <v>565</v>
      </c>
      <c r="D62" s="88" t="s">
        <v>445</v>
      </c>
      <c r="E62" s="88" t="s">
        <v>354</v>
      </c>
      <c r="F62" s="88" t="s">
        <v>355</v>
      </c>
      <c r="G62" s="86">
        <v>322</v>
      </c>
      <c r="H62" s="35">
        <v>115920</v>
      </c>
      <c r="I62" s="35">
        <v>0</v>
      </c>
      <c r="J62" s="35">
        <v>46368</v>
      </c>
      <c r="K62" s="35">
        <v>0</v>
      </c>
      <c r="L62" s="35">
        <v>23184</v>
      </c>
      <c r="M62" s="35">
        <v>46368</v>
      </c>
    </row>
    <row r="63" s="5" customFormat="1" ht="19" customHeight="1" spans="1:13">
      <c r="A63" s="23">
        <v>60</v>
      </c>
      <c r="B63" s="23" t="s">
        <v>185</v>
      </c>
      <c r="C63" s="88" t="s">
        <v>566</v>
      </c>
      <c r="D63" s="88" t="s">
        <v>446</v>
      </c>
      <c r="E63" s="88" t="s">
        <v>567</v>
      </c>
      <c r="F63" s="88" t="s">
        <v>568</v>
      </c>
      <c r="G63" s="86">
        <v>546</v>
      </c>
      <c r="H63" s="35">
        <v>196560</v>
      </c>
      <c r="I63" s="35">
        <v>0</v>
      </c>
      <c r="J63" s="35">
        <v>78624</v>
      </c>
      <c r="K63" s="35">
        <v>0</v>
      </c>
      <c r="L63" s="35">
        <v>39312</v>
      </c>
      <c r="M63" s="35">
        <v>78624</v>
      </c>
    </row>
    <row r="64" s="5" customFormat="1" ht="19" customHeight="1" spans="1:13">
      <c r="A64" s="23">
        <v>61</v>
      </c>
      <c r="B64" s="23" t="s">
        <v>185</v>
      </c>
      <c r="C64" s="88" t="s">
        <v>569</v>
      </c>
      <c r="D64" s="88" t="s">
        <v>447</v>
      </c>
      <c r="E64" s="88" t="s">
        <v>354</v>
      </c>
      <c r="F64" s="88" t="s">
        <v>355</v>
      </c>
      <c r="G64" s="86">
        <v>475</v>
      </c>
      <c r="H64" s="35">
        <v>171000</v>
      </c>
      <c r="I64" s="35">
        <v>0</v>
      </c>
      <c r="J64" s="35">
        <v>68400</v>
      </c>
      <c r="K64" s="35">
        <v>0</v>
      </c>
      <c r="L64" s="35">
        <v>34200</v>
      </c>
      <c r="M64" s="35">
        <v>68400</v>
      </c>
    </row>
    <row r="65" s="5" customFormat="1" ht="19" customHeight="1" spans="1:13">
      <c r="A65" s="23">
        <v>62</v>
      </c>
      <c r="B65" s="23" t="s">
        <v>185</v>
      </c>
      <c r="C65" s="88" t="s">
        <v>570</v>
      </c>
      <c r="D65" s="88" t="s">
        <v>448</v>
      </c>
      <c r="E65" s="88" t="s">
        <v>354</v>
      </c>
      <c r="F65" s="88" t="s">
        <v>355</v>
      </c>
      <c r="G65" s="86">
        <v>75</v>
      </c>
      <c r="H65" s="35">
        <v>27000</v>
      </c>
      <c r="I65" s="35">
        <v>0</v>
      </c>
      <c r="J65" s="35">
        <v>10800</v>
      </c>
      <c r="K65" s="35">
        <v>0</v>
      </c>
      <c r="L65" s="35">
        <v>5400</v>
      </c>
      <c r="M65" s="35">
        <v>10800</v>
      </c>
    </row>
    <row r="66" s="5" customFormat="1" ht="19" customHeight="1" spans="1:13">
      <c r="A66" s="23">
        <v>63</v>
      </c>
      <c r="B66" s="23" t="s">
        <v>185</v>
      </c>
      <c r="C66" s="88" t="s">
        <v>571</v>
      </c>
      <c r="D66" s="88" t="s">
        <v>449</v>
      </c>
      <c r="E66" s="88" t="s">
        <v>567</v>
      </c>
      <c r="F66" s="88" t="s">
        <v>568</v>
      </c>
      <c r="G66" s="86">
        <v>542</v>
      </c>
      <c r="H66" s="35">
        <v>195120</v>
      </c>
      <c r="I66" s="35">
        <v>0</v>
      </c>
      <c r="J66" s="35">
        <v>78048</v>
      </c>
      <c r="K66" s="35">
        <v>0</v>
      </c>
      <c r="L66" s="35">
        <v>39024</v>
      </c>
      <c r="M66" s="35">
        <v>78048</v>
      </c>
    </row>
    <row r="67" s="5" customFormat="1" ht="19" customHeight="1" spans="1:13">
      <c r="A67" s="23">
        <v>64</v>
      </c>
      <c r="B67" s="23" t="s">
        <v>185</v>
      </c>
      <c r="C67" s="88" t="s">
        <v>572</v>
      </c>
      <c r="D67" s="88" t="s">
        <v>450</v>
      </c>
      <c r="E67" s="88" t="s">
        <v>573</v>
      </c>
      <c r="F67" s="88" t="s">
        <v>574</v>
      </c>
      <c r="G67" s="86">
        <v>164</v>
      </c>
      <c r="H67" s="35">
        <v>59040</v>
      </c>
      <c r="I67" s="35">
        <v>0</v>
      </c>
      <c r="J67" s="35">
        <v>23616</v>
      </c>
      <c r="K67" s="35">
        <v>0</v>
      </c>
      <c r="L67" s="35">
        <v>11808</v>
      </c>
      <c r="M67" s="35">
        <v>23616</v>
      </c>
    </row>
    <row r="68" s="5" customFormat="1" ht="19" customHeight="1" spans="1:13">
      <c r="A68" s="23">
        <v>65</v>
      </c>
      <c r="B68" s="23" t="s">
        <v>185</v>
      </c>
      <c r="C68" s="88" t="s">
        <v>575</v>
      </c>
      <c r="D68" s="88" t="s">
        <v>451</v>
      </c>
      <c r="E68" s="88" t="s">
        <v>560</v>
      </c>
      <c r="F68" s="88" t="s">
        <v>561</v>
      </c>
      <c r="G68" s="86">
        <v>136</v>
      </c>
      <c r="H68" s="35">
        <v>48960</v>
      </c>
      <c r="I68" s="35">
        <v>0</v>
      </c>
      <c r="J68" s="35">
        <v>19584</v>
      </c>
      <c r="K68" s="35">
        <v>0</v>
      </c>
      <c r="L68" s="35">
        <v>9792</v>
      </c>
      <c r="M68" s="35">
        <v>19584</v>
      </c>
    </row>
    <row r="69" s="5" customFormat="1" ht="19" customHeight="1" spans="1:13">
      <c r="A69" s="23">
        <v>66</v>
      </c>
      <c r="B69" s="23" t="s">
        <v>185</v>
      </c>
      <c r="C69" s="88" t="s">
        <v>576</v>
      </c>
      <c r="D69" s="88" t="s">
        <v>452</v>
      </c>
      <c r="E69" s="88" t="s">
        <v>560</v>
      </c>
      <c r="F69" s="88" t="s">
        <v>561</v>
      </c>
      <c r="G69" s="86">
        <v>140</v>
      </c>
      <c r="H69" s="35">
        <v>50400</v>
      </c>
      <c r="I69" s="35">
        <v>0</v>
      </c>
      <c r="J69" s="35">
        <v>20160</v>
      </c>
      <c r="K69" s="35">
        <v>0</v>
      </c>
      <c r="L69" s="35">
        <v>10080</v>
      </c>
      <c r="M69" s="35">
        <v>20160</v>
      </c>
    </row>
    <row r="70" s="5" customFormat="1" ht="19" customHeight="1" spans="1:13">
      <c r="A70" s="23">
        <v>67</v>
      </c>
      <c r="B70" s="23" t="s">
        <v>185</v>
      </c>
      <c r="C70" s="88" t="s">
        <v>577</v>
      </c>
      <c r="D70" s="88" t="s">
        <v>453</v>
      </c>
      <c r="E70" s="88" t="s">
        <v>578</v>
      </c>
      <c r="F70" s="88" t="s">
        <v>579</v>
      </c>
      <c r="G70" s="86">
        <v>53</v>
      </c>
      <c r="H70" s="35">
        <v>19080</v>
      </c>
      <c r="I70" s="35">
        <v>0</v>
      </c>
      <c r="J70" s="35">
        <v>7632</v>
      </c>
      <c r="K70" s="35">
        <v>0</v>
      </c>
      <c r="L70" s="35">
        <v>3816</v>
      </c>
      <c r="M70" s="35">
        <v>7632</v>
      </c>
    </row>
    <row r="71" s="5" customFormat="1" ht="19" customHeight="1" spans="1:13">
      <c r="A71" s="23">
        <v>68</v>
      </c>
      <c r="B71" s="23" t="s">
        <v>185</v>
      </c>
      <c r="C71" s="88" t="s">
        <v>580</v>
      </c>
      <c r="D71" s="88" t="s">
        <v>454</v>
      </c>
      <c r="E71" s="88" t="s">
        <v>581</v>
      </c>
      <c r="F71" s="88" t="s">
        <v>582</v>
      </c>
      <c r="G71" s="86">
        <v>250</v>
      </c>
      <c r="H71" s="35">
        <v>90000</v>
      </c>
      <c r="I71" s="35">
        <v>0</v>
      </c>
      <c r="J71" s="35">
        <v>36000</v>
      </c>
      <c r="K71" s="35">
        <v>0</v>
      </c>
      <c r="L71" s="35">
        <v>18000</v>
      </c>
      <c r="M71" s="35">
        <v>36000</v>
      </c>
    </row>
    <row r="72" s="5" customFormat="1" ht="19" customHeight="1" spans="1:13">
      <c r="A72" s="23">
        <v>69</v>
      </c>
      <c r="B72" s="23" t="s">
        <v>185</v>
      </c>
      <c r="C72" s="88" t="s">
        <v>583</v>
      </c>
      <c r="D72" s="88" t="s">
        <v>455</v>
      </c>
      <c r="E72" s="88" t="s">
        <v>581</v>
      </c>
      <c r="F72" s="88" t="s">
        <v>582</v>
      </c>
      <c r="G72" s="86">
        <v>42</v>
      </c>
      <c r="H72" s="35">
        <v>15120</v>
      </c>
      <c r="I72" s="35">
        <v>0</v>
      </c>
      <c r="J72" s="35">
        <v>6048</v>
      </c>
      <c r="K72" s="35">
        <v>0</v>
      </c>
      <c r="L72" s="35">
        <v>3024</v>
      </c>
      <c r="M72" s="35">
        <v>6048</v>
      </c>
    </row>
    <row r="73" s="5" customFormat="1" ht="19" customHeight="1" spans="1:13">
      <c r="A73" s="23">
        <v>70</v>
      </c>
      <c r="B73" s="23" t="s">
        <v>185</v>
      </c>
      <c r="C73" s="88" t="s">
        <v>584</v>
      </c>
      <c r="D73" s="88" t="s">
        <v>455</v>
      </c>
      <c r="E73" s="88" t="s">
        <v>581</v>
      </c>
      <c r="F73" s="88" t="s">
        <v>582</v>
      </c>
      <c r="G73" s="86">
        <v>135</v>
      </c>
      <c r="H73" s="35">
        <v>48600</v>
      </c>
      <c r="I73" s="35">
        <v>0</v>
      </c>
      <c r="J73" s="35">
        <v>19440</v>
      </c>
      <c r="K73" s="35">
        <v>0</v>
      </c>
      <c r="L73" s="35">
        <v>9720</v>
      </c>
      <c r="M73" s="35">
        <v>19440</v>
      </c>
    </row>
    <row r="74" s="5" customFormat="1" ht="19" customHeight="1" spans="1:13">
      <c r="A74" s="23">
        <v>71</v>
      </c>
      <c r="B74" s="23" t="s">
        <v>185</v>
      </c>
      <c r="C74" s="88" t="s">
        <v>585</v>
      </c>
      <c r="D74" s="88" t="s">
        <v>456</v>
      </c>
      <c r="E74" s="88" t="s">
        <v>581</v>
      </c>
      <c r="F74" s="88" t="s">
        <v>582</v>
      </c>
      <c r="G74" s="86">
        <v>102</v>
      </c>
      <c r="H74" s="35">
        <v>36720</v>
      </c>
      <c r="I74" s="35">
        <v>0</v>
      </c>
      <c r="J74" s="35">
        <v>14688</v>
      </c>
      <c r="K74" s="35">
        <v>0</v>
      </c>
      <c r="L74" s="35">
        <v>7344</v>
      </c>
      <c r="M74" s="35">
        <v>14688</v>
      </c>
    </row>
    <row r="75" s="5" customFormat="1" ht="19" customHeight="1" spans="1:13">
      <c r="A75" s="23">
        <v>72</v>
      </c>
      <c r="B75" s="23" t="s">
        <v>185</v>
      </c>
      <c r="C75" s="88" t="s">
        <v>586</v>
      </c>
      <c r="D75" s="88" t="s">
        <v>457</v>
      </c>
      <c r="E75" s="88" t="s">
        <v>549</v>
      </c>
      <c r="F75" s="88" t="s">
        <v>550</v>
      </c>
      <c r="G75" s="86">
        <v>49</v>
      </c>
      <c r="H75" s="35">
        <v>17640</v>
      </c>
      <c r="I75" s="35">
        <v>0</v>
      </c>
      <c r="J75" s="35">
        <v>7056</v>
      </c>
      <c r="K75" s="35">
        <v>0</v>
      </c>
      <c r="L75" s="35">
        <v>3528</v>
      </c>
      <c r="M75" s="35">
        <v>7056</v>
      </c>
    </row>
    <row r="76" s="5" customFormat="1" ht="19" customHeight="1" spans="1:13">
      <c r="A76" s="23">
        <v>73</v>
      </c>
      <c r="B76" s="23" t="s">
        <v>185</v>
      </c>
      <c r="C76" s="88" t="s">
        <v>587</v>
      </c>
      <c r="D76" s="88" t="s">
        <v>458</v>
      </c>
      <c r="E76" s="88" t="s">
        <v>573</v>
      </c>
      <c r="F76" s="88" t="s">
        <v>574</v>
      </c>
      <c r="G76" s="86">
        <v>44</v>
      </c>
      <c r="H76" s="35">
        <v>15840</v>
      </c>
      <c r="I76" s="35">
        <v>0</v>
      </c>
      <c r="J76" s="35">
        <v>6336</v>
      </c>
      <c r="K76" s="35">
        <v>0</v>
      </c>
      <c r="L76" s="35">
        <v>3168</v>
      </c>
      <c r="M76" s="35">
        <v>6336</v>
      </c>
    </row>
    <row r="77" s="5" customFormat="1" ht="19" customHeight="1" spans="1:13">
      <c r="A77" s="23">
        <v>74</v>
      </c>
      <c r="B77" s="23" t="s">
        <v>185</v>
      </c>
      <c r="C77" s="88" t="s">
        <v>588</v>
      </c>
      <c r="D77" s="88" t="s">
        <v>459</v>
      </c>
      <c r="E77" s="88" t="s">
        <v>359</v>
      </c>
      <c r="F77" s="88" t="s">
        <v>360</v>
      </c>
      <c r="G77" s="86">
        <v>3625</v>
      </c>
      <c r="H77" s="35">
        <v>1305000</v>
      </c>
      <c r="I77" s="35">
        <v>0</v>
      </c>
      <c r="J77" s="35">
        <v>522000</v>
      </c>
      <c r="K77" s="35">
        <v>0</v>
      </c>
      <c r="L77" s="35">
        <v>261000</v>
      </c>
      <c r="M77" s="35">
        <v>522000</v>
      </c>
    </row>
    <row r="78" s="5" customFormat="1" ht="19" customHeight="1" spans="1:13">
      <c r="A78" s="23">
        <v>75</v>
      </c>
      <c r="B78" s="23" t="s">
        <v>185</v>
      </c>
      <c r="C78" s="88" t="s">
        <v>589</v>
      </c>
      <c r="D78" s="88" t="s">
        <v>460</v>
      </c>
      <c r="E78" s="88" t="s">
        <v>573</v>
      </c>
      <c r="F78" s="88" t="s">
        <v>574</v>
      </c>
      <c r="G78" s="86">
        <v>208</v>
      </c>
      <c r="H78" s="35">
        <v>74880</v>
      </c>
      <c r="I78" s="35">
        <v>0</v>
      </c>
      <c r="J78" s="35">
        <v>29952</v>
      </c>
      <c r="K78" s="35">
        <v>0</v>
      </c>
      <c r="L78" s="35">
        <v>14976</v>
      </c>
      <c r="M78" s="35">
        <v>29952</v>
      </c>
    </row>
    <row r="79" s="5" customFormat="1" ht="19" customHeight="1" spans="1:13">
      <c r="A79" s="23">
        <v>76</v>
      </c>
      <c r="B79" s="23" t="s">
        <v>185</v>
      </c>
      <c r="C79" s="88" t="s">
        <v>590</v>
      </c>
      <c r="D79" s="88" t="s">
        <v>461</v>
      </c>
      <c r="E79" s="88" t="s">
        <v>573</v>
      </c>
      <c r="F79" s="88" t="s">
        <v>574</v>
      </c>
      <c r="G79" s="86">
        <v>113</v>
      </c>
      <c r="H79" s="35">
        <v>40680</v>
      </c>
      <c r="I79" s="35">
        <v>0</v>
      </c>
      <c r="J79" s="35">
        <v>16272</v>
      </c>
      <c r="K79" s="35">
        <v>0</v>
      </c>
      <c r="L79" s="35">
        <v>8136</v>
      </c>
      <c r="M79" s="35">
        <v>16272</v>
      </c>
    </row>
    <row r="80" s="5" customFormat="1" ht="19" customHeight="1" spans="1:13">
      <c r="A80" s="23">
        <v>77</v>
      </c>
      <c r="B80" s="23" t="s">
        <v>185</v>
      </c>
      <c r="C80" s="88" t="s">
        <v>591</v>
      </c>
      <c r="D80" s="88" t="s">
        <v>462</v>
      </c>
      <c r="E80" s="88" t="s">
        <v>573</v>
      </c>
      <c r="F80" s="88" t="s">
        <v>574</v>
      </c>
      <c r="G80" s="86">
        <v>50</v>
      </c>
      <c r="H80" s="35">
        <v>18000</v>
      </c>
      <c r="I80" s="35">
        <v>0</v>
      </c>
      <c r="J80" s="35">
        <v>7200</v>
      </c>
      <c r="K80" s="35">
        <v>0</v>
      </c>
      <c r="L80" s="35">
        <v>3600</v>
      </c>
      <c r="M80" s="35">
        <v>7200</v>
      </c>
    </row>
    <row r="81" s="5" customFormat="1" ht="19" customHeight="1" spans="1:13">
      <c r="A81" s="23">
        <v>78</v>
      </c>
      <c r="B81" s="23" t="s">
        <v>185</v>
      </c>
      <c r="C81" s="88" t="s">
        <v>592</v>
      </c>
      <c r="D81" s="88" t="s">
        <v>463</v>
      </c>
      <c r="E81" s="88" t="s">
        <v>359</v>
      </c>
      <c r="F81" s="88" t="s">
        <v>360</v>
      </c>
      <c r="G81" s="86">
        <v>2108</v>
      </c>
      <c r="H81" s="35">
        <v>758880</v>
      </c>
      <c r="I81" s="35">
        <v>0</v>
      </c>
      <c r="J81" s="35">
        <v>303552</v>
      </c>
      <c r="K81" s="35">
        <v>0</v>
      </c>
      <c r="L81" s="35">
        <v>151776</v>
      </c>
      <c r="M81" s="35">
        <v>303552</v>
      </c>
    </row>
    <row r="82" s="5" customFormat="1" ht="19" customHeight="1" spans="1:13">
      <c r="A82" s="23">
        <v>79</v>
      </c>
      <c r="B82" s="23" t="s">
        <v>185</v>
      </c>
      <c r="C82" s="88" t="s">
        <v>593</v>
      </c>
      <c r="D82" s="88" t="s">
        <v>464</v>
      </c>
      <c r="E82" s="88" t="s">
        <v>594</v>
      </c>
      <c r="F82" s="88" t="s">
        <v>595</v>
      </c>
      <c r="G82" s="86">
        <v>77</v>
      </c>
      <c r="H82" s="35">
        <v>27720</v>
      </c>
      <c r="I82" s="35">
        <v>0</v>
      </c>
      <c r="J82" s="35">
        <v>11088</v>
      </c>
      <c r="K82" s="35">
        <v>0</v>
      </c>
      <c r="L82" s="35">
        <v>5544</v>
      </c>
      <c r="M82" s="35">
        <v>11088</v>
      </c>
    </row>
    <row r="83" s="5" customFormat="1" ht="19" customHeight="1" spans="1:13">
      <c r="A83" s="23">
        <v>80</v>
      </c>
      <c r="B83" s="23" t="s">
        <v>185</v>
      </c>
      <c r="C83" s="88" t="s">
        <v>596</v>
      </c>
      <c r="D83" s="88" t="s">
        <v>465</v>
      </c>
      <c r="E83" s="88" t="s">
        <v>594</v>
      </c>
      <c r="F83" s="88" t="s">
        <v>595</v>
      </c>
      <c r="G83" s="86">
        <v>115</v>
      </c>
      <c r="H83" s="35">
        <v>41400</v>
      </c>
      <c r="I83" s="35">
        <v>0</v>
      </c>
      <c r="J83" s="35">
        <v>16560</v>
      </c>
      <c r="K83" s="35">
        <v>0</v>
      </c>
      <c r="L83" s="35">
        <v>8280</v>
      </c>
      <c r="M83" s="35">
        <v>16560</v>
      </c>
    </row>
    <row r="84" s="5" customFormat="1" ht="19" customHeight="1" spans="1:13">
      <c r="A84" s="23">
        <v>81</v>
      </c>
      <c r="B84" s="23" t="s">
        <v>185</v>
      </c>
      <c r="C84" s="88" t="s">
        <v>597</v>
      </c>
      <c r="D84" s="88" t="s">
        <v>466</v>
      </c>
      <c r="E84" s="88" t="s">
        <v>594</v>
      </c>
      <c r="F84" s="88" t="s">
        <v>595</v>
      </c>
      <c r="G84" s="86">
        <v>72</v>
      </c>
      <c r="H84" s="35">
        <v>25920</v>
      </c>
      <c r="I84" s="35">
        <v>0</v>
      </c>
      <c r="J84" s="35">
        <v>10368</v>
      </c>
      <c r="K84" s="35">
        <v>0</v>
      </c>
      <c r="L84" s="35">
        <v>5184</v>
      </c>
      <c r="M84" s="35">
        <v>10368</v>
      </c>
    </row>
    <row r="85" s="5" customFormat="1" ht="19" customHeight="1" spans="1:13">
      <c r="A85" s="23">
        <v>82</v>
      </c>
      <c r="B85" s="23" t="s">
        <v>185</v>
      </c>
      <c r="C85" s="88" t="s">
        <v>598</v>
      </c>
      <c r="D85" s="88" t="s">
        <v>467</v>
      </c>
      <c r="E85" s="88" t="s">
        <v>359</v>
      </c>
      <c r="F85" s="88" t="s">
        <v>360</v>
      </c>
      <c r="G85" s="86">
        <v>794</v>
      </c>
      <c r="H85" s="35">
        <v>285840</v>
      </c>
      <c r="I85" s="35">
        <v>0</v>
      </c>
      <c r="J85" s="35">
        <v>114336</v>
      </c>
      <c r="K85" s="35">
        <v>0</v>
      </c>
      <c r="L85" s="35">
        <v>57168</v>
      </c>
      <c r="M85" s="35">
        <v>114336</v>
      </c>
    </row>
    <row r="86" s="5" customFormat="1" ht="19" customHeight="1" spans="1:13">
      <c r="A86" s="23">
        <v>83</v>
      </c>
      <c r="B86" s="23" t="s">
        <v>185</v>
      </c>
      <c r="C86" s="88" t="s">
        <v>599</v>
      </c>
      <c r="D86" s="88" t="s">
        <v>468</v>
      </c>
      <c r="E86" s="88" t="s">
        <v>359</v>
      </c>
      <c r="F86" s="88" t="s">
        <v>556</v>
      </c>
      <c r="G86" s="86">
        <v>246</v>
      </c>
      <c r="H86" s="35">
        <v>88560</v>
      </c>
      <c r="I86" s="35">
        <v>0</v>
      </c>
      <c r="J86" s="35">
        <v>35424</v>
      </c>
      <c r="K86" s="35">
        <v>0</v>
      </c>
      <c r="L86" s="35">
        <v>17712</v>
      </c>
      <c r="M86" s="35">
        <v>35424</v>
      </c>
    </row>
    <row r="87" s="5" customFormat="1" ht="19" customHeight="1" spans="1:13">
      <c r="A87" s="23">
        <v>84</v>
      </c>
      <c r="B87" s="23" t="s">
        <v>185</v>
      </c>
      <c r="C87" s="88" t="s">
        <v>600</v>
      </c>
      <c r="D87" s="88" t="s">
        <v>469</v>
      </c>
      <c r="E87" s="88" t="s">
        <v>359</v>
      </c>
      <c r="F87" s="88" t="s">
        <v>360</v>
      </c>
      <c r="G87" s="86">
        <v>66</v>
      </c>
      <c r="H87" s="35">
        <v>23760</v>
      </c>
      <c r="I87" s="35">
        <v>0</v>
      </c>
      <c r="J87" s="35">
        <v>9504</v>
      </c>
      <c r="K87" s="35">
        <v>0</v>
      </c>
      <c r="L87" s="35">
        <v>4752</v>
      </c>
      <c r="M87" s="35">
        <v>9504</v>
      </c>
    </row>
    <row r="88" s="5" customFormat="1" ht="19" customHeight="1" spans="1:13">
      <c r="A88" s="23">
        <v>85</v>
      </c>
      <c r="B88" s="23" t="s">
        <v>185</v>
      </c>
      <c r="C88" s="88" t="s">
        <v>601</v>
      </c>
      <c r="D88" s="88" t="s">
        <v>470</v>
      </c>
      <c r="E88" s="88" t="s">
        <v>359</v>
      </c>
      <c r="F88" s="88" t="s">
        <v>360</v>
      </c>
      <c r="G88" s="86">
        <v>2216</v>
      </c>
      <c r="H88" s="35">
        <v>797760</v>
      </c>
      <c r="I88" s="35">
        <v>0</v>
      </c>
      <c r="J88" s="35">
        <v>319104</v>
      </c>
      <c r="K88" s="35">
        <v>0</v>
      </c>
      <c r="L88" s="35">
        <v>159552</v>
      </c>
      <c r="M88" s="35">
        <v>319104</v>
      </c>
    </row>
    <row r="89" s="5" customFormat="1" ht="19" customHeight="1" spans="1:13">
      <c r="A89" s="23">
        <v>86</v>
      </c>
      <c r="B89" s="23" t="s">
        <v>185</v>
      </c>
      <c r="C89" s="88" t="s">
        <v>602</v>
      </c>
      <c r="D89" s="88" t="s">
        <v>471</v>
      </c>
      <c r="E89" s="88" t="s">
        <v>359</v>
      </c>
      <c r="F89" s="88" t="s">
        <v>360</v>
      </c>
      <c r="G89" s="86">
        <v>206</v>
      </c>
      <c r="H89" s="35">
        <v>74160</v>
      </c>
      <c r="I89" s="35">
        <v>0</v>
      </c>
      <c r="J89" s="35">
        <v>29664</v>
      </c>
      <c r="K89" s="35">
        <v>0</v>
      </c>
      <c r="L89" s="35">
        <v>14832</v>
      </c>
      <c r="M89" s="35">
        <v>29664</v>
      </c>
    </row>
    <row r="90" s="5" customFormat="1" ht="19" customHeight="1" spans="1:13">
      <c r="A90" s="23">
        <v>87</v>
      </c>
      <c r="B90" s="23" t="s">
        <v>185</v>
      </c>
      <c r="C90" s="88" t="s">
        <v>603</v>
      </c>
      <c r="D90" s="88" t="s">
        <v>472</v>
      </c>
      <c r="E90" s="88" t="s">
        <v>359</v>
      </c>
      <c r="F90" s="88" t="s">
        <v>360</v>
      </c>
      <c r="G90" s="86">
        <v>133</v>
      </c>
      <c r="H90" s="35">
        <v>47880</v>
      </c>
      <c r="I90" s="35">
        <v>0</v>
      </c>
      <c r="J90" s="35">
        <v>19152</v>
      </c>
      <c r="K90" s="35">
        <v>0</v>
      </c>
      <c r="L90" s="35">
        <v>9576</v>
      </c>
      <c r="M90" s="35">
        <v>19152</v>
      </c>
    </row>
    <row r="91" s="5" customFormat="1" ht="19" customHeight="1" spans="1:13">
      <c r="A91" s="23">
        <v>88</v>
      </c>
      <c r="B91" s="23" t="s">
        <v>185</v>
      </c>
      <c r="C91" s="88" t="s">
        <v>604</v>
      </c>
      <c r="D91" s="88" t="s">
        <v>473</v>
      </c>
      <c r="E91" s="88" t="s">
        <v>359</v>
      </c>
      <c r="F91" s="88" t="s">
        <v>360</v>
      </c>
      <c r="G91" s="86">
        <v>213</v>
      </c>
      <c r="H91" s="35">
        <v>76680</v>
      </c>
      <c r="I91" s="35">
        <v>0</v>
      </c>
      <c r="J91" s="35">
        <v>30672</v>
      </c>
      <c r="K91" s="35">
        <v>0</v>
      </c>
      <c r="L91" s="35">
        <v>15336</v>
      </c>
      <c r="M91" s="35">
        <v>30672</v>
      </c>
    </row>
    <row r="92" s="5" customFormat="1" ht="19" customHeight="1" spans="1:13">
      <c r="A92" s="23">
        <v>89</v>
      </c>
      <c r="B92" s="23" t="s">
        <v>185</v>
      </c>
      <c r="C92" s="88" t="s">
        <v>605</v>
      </c>
      <c r="D92" s="88" t="s">
        <v>474</v>
      </c>
      <c r="E92" s="88" t="s">
        <v>359</v>
      </c>
      <c r="F92" s="88" t="s">
        <v>360</v>
      </c>
      <c r="G92" s="86">
        <v>260</v>
      </c>
      <c r="H92" s="35">
        <v>93600</v>
      </c>
      <c r="I92" s="35">
        <v>0</v>
      </c>
      <c r="J92" s="35">
        <v>37440</v>
      </c>
      <c r="K92" s="35">
        <v>0</v>
      </c>
      <c r="L92" s="35">
        <v>18720</v>
      </c>
      <c r="M92" s="35">
        <v>37440</v>
      </c>
    </row>
    <row r="93" s="5" customFormat="1" ht="19" customHeight="1" spans="1:13">
      <c r="A93" s="23">
        <v>90</v>
      </c>
      <c r="B93" s="23" t="s">
        <v>185</v>
      </c>
      <c r="C93" s="88" t="s">
        <v>606</v>
      </c>
      <c r="D93" s="88" t="s">
        <v>475</v>
      </c>
      <c r="E93" s="88" t="s">
        <v>359</v>
      </c>
      <c r="F93" s="88" t="s">
        <v>360</v>
      </c>
      <c r="G93" s="86">
        <v>416</v>
      </c>
      <c r="H93" s="35">
        <v>149760</v>
      </c>
      <c r="I93" s="35">
        <v>0</v>
      </c>
      <c r="J93" s="35">
        <v>59904</v>
      </c>
      <c r="K93" s="35">
        <v>0</v>
      </c>
      <c r="L93" s="35">
        <v>29952</v>
      </c>
      <c r="M93" s="35">
        <v>59904</v>
      </c>
    </row>
    <row r="94" s="5" customFormat="1" ht="19" customHeight="1" spans="1:13">
      <c r="A94" s="23">
        <v>91</v>
      </c>
      <c r="B94" s="23" t="s">
        <v>185</v>
      </c>
      <c r="C94" s="88" t="s">
        <v>607</v>
      </c>
      <c r="D94" s="88" t="s">
        <v>476</v>
      </c>
      <c r="E94" s="88" t="s">
        <v>359</v>
      </c>
      <c r="F94" s="88" t="s">
        <v>360</v>
      </c>
      <c r="G94" s="86">
        <v>209</v>
      </c>
      <c r="H94" s="35">
        <v>75240</v>
      </c>
      <c r="I94" s="35">
        <v>0</v>
      </c>
      <c r="J94" s="35">
        <v>30096</v>
      </c>
      <c r="K94" s="35">
        <v>0</v>
      </c>
      <c r="L94" s="35">
        <v>15048</v>
      </c>
      <c r="M94" s="35">
        <v>30096</v>
      </c>
    </row>
    <row r="95" s="5" customFormat="1" ht="19" customHeight="1" spans="1:13">
      <c r="A95" s="30" t="s">
        <v>34</v>
      </c>
      <c r="B95" s="31"/>
      <c r="C95" s="31"/>
      <c r="D95" s="31"/>
      <c r="E95" s="31"/>
      <c r="F95" s="32"/>
      <c r="G95" s="86">
        <f t="shared" ref="G95:M95" si="0">SUM(G4:G94)</f>
        <v>30122.3</v>
      </c>
      <c r="H95" s="35">
        <f t="shared" si="0"/>
        <v>10844028</v>
      </c>
      <c r="I95" s="35">
        <f t="shared" si="0"/>
        <v>0</v>
      </c>
      <c r="J95" s="35">
        <f t="shared" si="0"/>
        <v>4337611.2</v>
      </c>
      <c r="K95" s="35">
        <f t="shared" si="0"/>
        <v>0</v>
      </c>
      <c r="L95" s="35">
        <f t="shared" si="0"/>
        <v>2168805.6</v>
      </c>
      <c r="M95" s="35">
        <f t="shared" si="0"/>
        <v>4337611.2</v>
      </c>
    </row>
    <row r="96" s="2" customFormat="1" spans="1:13">
      <c r="C96" s="13"/>
      <c r="G96" s="34"/>
      <c r="H96" s="16"/>
      <c r="I96" s="16"/>
      <c r="J96" s="16"/>
      <c r="K96" s="16"/>
      <c r="L96" s="16"/>
      <c r="M96" s="16"/>
    </row>
    <row r="97" s="2" customFormat="1" ht="21.75" customHeight="1" spans="1:13">
      <c r="A97" s="2" t="s">
        <v>335</v>
      </c>
      <c r="C97" s="13"/>
      <c r="G97" s="16" t="s">
        <v>336</v>
      </c>
      <c r="H97" s="16"/>
      <c r="I97" s="16"/>
      <c r="J97" s="16"/>
      <c r="K97" s="16"/>
      <c r="L97" s="16"/>
      <c r="M97" s="16"/>
    </row>
    <row r="98" s="2" customFormat="1" spans="1:13">
      <c r="C98" s="13"/>
      <c r="G98" s="34"/>
      <c r="H98" s="14"/>
      <c r="I98" s="16"/>
      <c r="J98" s="16"/>
      <c r="K98" s="16"/>
      <c r="L98" s="16"/>
      <c r="M98" s="16"/>
    </row>
  </sheetData>
  <mergeCells count="3">
    <mergeCell ref="A1:M1"/>
    <mergeCell ref="L2:M2"/>
    <mergeCell ref="A95:F95"/>
  </mergeCells>
  <pageMargins left="0.511805555555556" right="0.196527777777778" top="0.550694444444444" bottom="0.354166666666667" header="0.0784722222222222" footer="0.0784722222222222"/>
  <pageSetup paperSize="9" scale="83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F47"/>
  <sheetViews>
    <sheetView workbookViewId="0">
      <selection activeCell="F16" sqref="F16"/>
    </sheetView>
  </sheetViews>
  <sheetFormatPr defaultColWidth="10.2857142857143" defaultRowHeight="14.25" outlineLevelCol="5"/>
  <cols>
    <col min="1" max="1" width="8.54285714285714" style="36" customWidth="1"/>
    <col min="2" max="2" width="40" style="36" customWidth="1"/>
    <col min="3" max="3" width="9.6" style="39" customWidth="1"/>
    <col min="4" max="4" width="14.5714285714286" style="40" customWidth="1"/>
    <col min="5" max="5" width="12" style="40" customWidth="1"/>
    <col min="6" max="6" width="7.42857142857143" style="39" customWidth="1"/>
    <col min="7" max="16384" width="10.2857142857143" style="36"/>
  </cols>
  <sheetData>
    <row r="1" s="36" customFormat="1" ht="45" customHeight="1" spans="1:6">
      <c r="A1" s="41" t="s">
        <v>608</v>
      </c>
      <c r="B1" s="42"/>
      <c r="C1" s="43"/>
      <c r="D1" s="44"/>
      <c r="E1" s="44"/>
      <c r="F1" s="45"/>
    </row>
    <row r="2" s="37" customFormat="1" ht="33" customHeight="1" spans="1:6">
      <c r="A2" s="46" t="s">
        <v>42</v>
      </c>
      <c r="B2" s="46" t="s">
        <v>43</v>
      </c>
      <c r="C2" s="47" t="s">
        <v>44</v>
      </c>
      <c r="D2" s="48" t="s">
        <v>45</v>
      </c>
      <c r="E2" s="48" t="s">
        <v>46</v>
      </c>
      <c r="F2" s="49" t="s">
        <v>47</v>
      </c>
    </row>
    <row r="3" s="37" customFormat="1" ht="20" customHeight="1" spans="1:6">
      <c r="A3" s="50">
        <v>1</v>
      </c>
      <c r="B3" s="51" t="s">
        <v>609</v>
      </c>
      <c r="C3" s="52">
        <v>327</v>
      </c>
      <c r="D3" s="53">
        <v>654000</v>
      </c>
      <c r="E3" s="53">
        <v>78480</v>
      </c>
      <c r="F3" s="54"/>
    </row>
    <row r="4" s="37" customFormat="1" ht="20" customHeight="1" spans="1:6">
      <c r="A4" s="50">
        <v>2</v>
      </c>
      <c r="B4" s="51" t="s">
        <v>60</v>
      </c>
      <c r="C4" s="52">
        <v>125</v>
      </c>
      <c r="D4" s="53">
        <v>187500</v>
      </c>
      <c r="E4" s="53">
        <v>22500</v>
      </c>
      <c r="F4" s="54"/>
    </row>
    <row r="5" s="38" customFormat="1" ht="20" customHeight="1" spans="1:6">
      <c r="A5" s="46" t="s">
        <v>34</v>
      </c>
      <c r="B5" s="46"/>
      <c r="C5" s="55">
        <f>SUM(C3:C4)</f>
        <v>452</v>
      </c>
      <c r="D5" s="56">
        <f>SUM(D3:D4)</f>
        <v>841500</v>
      </c>
      <c r="E5" s="56">
        <f>SUM(E3:E4)</f>
        <v>100980</v>
      </c>
      <c r="F5" s="57"/>
    </row>
    <row r="6" s="38" customFormat="1" ht="12" customHeight="1" spans="1:6">
      <c r="A6" s="58"/>
      <c r="B6" s="58"/>
      <c r="C6" s="59"/>
      <c r="D6" s="60"/>
      <c r="E6" s="60"/>
      <c r="F6" s="61"/>
    </row>
    <row r="7" s="38" customFormat="1" ht="22" customHeight="1" spans="1:6">
      <c r="A7" s="62" t="s">
        <v>165</v>
      </c>
      <c r="B7" s="62"/>
      <c r="C7" s="63"/>
      <c r="D7" s="64" t="s">
        <v>166</v>
      </c>
      <c r="E7" s="64"/>
      <c r="F7" s="61"/>
    </row>
    <row r="8" s="38" customFormat="1" ht="22" customHeight="1" spans="1:6">
      <c r="A8" s="62" t="s">
        <v>167</v>
      </c>
      <c r="B8" s="62"/>
      <c r="C8" s="63"/>
      <c r="D8" s="65" t="s">
        <v>168</v>
      </c>
      <c r="E8" s="65"/>
      <c r="F8" s="61"/>
    </row>
    <row r="9" s="38" customFormat="1" ht="12" customHeight="1" spans="1:6">
      <c r="A9" s="62"/>
      <c r="B9" s="62"/>
      <c r="C9" s="63"/>
      <c r="D9" s="65"/>
      <c r="E9" s="66"/>
      <c r="F9" s="61"/>
    </row>
    <row r="10" s="38" customFormat="1" ht="22" customHeight="1" spans="1:6">
      <c r="A10" s="67">
        <v>46211</v>
      </c>
      <c r="B10" s="62"/>
      <c r="C10" s="63"/>
      <c r="D10" s="65" t="s">
        <v>169</v>
      </c>
      <c r="E10" s="65"/>
      <c r="F10" s="61"/>
    </row>
    <row r="11" s="37" customFormat="1" ht="22" customHeight="1" spans="1:6">
      <c r="C11" s="68"/>
      <c r="D11" s="69"/>
      <c r="E11" s="69"/>
      <c r="F11" s="68"/>
    </row>
    <row r="12" s="37" customFormat="1" ht="22" customHeight="1" spans="1:6">
      <c r="C12" s="68"/>
      <c r="D12" s="69"/>
      <c r="E12" s="69"/>
      <c r="F12" s="68"/>
    </row>
    <row r="13" s="37" customFormat="1" ht="22" customHeight="1" spans="1:6">
      <c r="C13" s="68"/>
      <c r="D13" s="69"/>
      <c r="E13" s="69"/>
      <c r="F13" s="68"/>
    </row>
    <row r="14" s="37" customFormat="1" ht="22" customHeight="1" spans="1:6">
      <c r="C14" s="68"/>
      <c r="D14" s="69"/>
      <c r="E14" s="69"/>
      <c r="F14" s="68"/>
    </row>
    <row r="15" s="37" customFormat="1" ht="22" customHeight="1" spans="1:6">
      <c r="C15" s="68"/>
      <c r="D15" s="69"/>
      <c r="E15" s="69"/>
      <c r="F15" s="68"/>
    </row>
    <row r="16" s="37" customFormat="1" ht="22" customHeight="1" spans="1:6">
      <c r="C16" s="68"/>
      <c r="D16" s="69"/>
      <c r="E16" s="69"/>
      <c r="F16" s="68"/>
    </row>
    <row r="17" s="37" customFormat="1" ht="22" customHeight="1" spans="3:6">
      <c r="C17" s="68"/>
      <c r="D17" s="69"/>
      <c r="E17" s="69"/>
      <c r="F17" s="68"/>
    </row>
    <row r="18" s="37" customFormat="1" ht="22" customHeight="1" spans="3:6">
      <c r="C18" s="68"/>
      <c r="D18" s="69"/>
      <c r="E18" s="69"/>
      <c r="F18" s="68"/>
    </row>
    <row r="19" s="37" customFormat="1" ht="22" customHeight="1" spans="3:6">
      <c r="C19" s="68"/>
      <c r="D19" s="69"/>
      <c r="E19" s="69"/>
      <c r="F19" s="68"/>
    </row>
    <row r="20" s="37" customFormat="1" ht="22" customHeight="1" spans="3:6">
      <c r="C20" s="68"/>
      <c r="D20" s="69"/>
      <c r="E20" s="69"/>
      <c r="F20" s="68"/>
    </row>
    <row r="21" s="37" customFormat="1" ht="22" customHeight="1" spans="3:6">
      <c r="C21" s="68"/>
      <c r="D21" s="69"/>
      <c r="E21" s="69"/>
      <c r="F21" s="68"/>
    </row>
    <row r="22" s="37" customFormat="1" ht="22" customHeight="1" spans="3:6">
      <c r="C22" s="68"/>
      <c r="D22" s="69"/>
      <c r="E22" s="69"/>
      <c r="F22" s="68"/>
    </row>
    <row r="23" s="37" customFormat="1" ht="22" customHeight="1" spans="3:6">
      <c r="C23" s="68"/>
      <c r="D23" s="69"/>
      <c r="E23" s="69"/>
      <c r="F23" s="68"/>
    </row>
    <row r="24" s="36" customFormat="1" spans="3:6">
      <c r="C24" s="39"/>
      <c r="D24" s="40"/>
      <c r="E24" s="40"/>
      <c r="F24" s="39"/>
    </row>
    <row r="25" s="36" customFormat="1" spans="3:6">
      <c r="C25" s="39"/>
      <c r="D25" s="40"/>
      <c r="E25" s="40"/>
      <c r="F25" s="39"/>
    </row>
    <row r="26" s="36" customFormat="1" spans="3:6">
      <c r="C26" s="39"/>
      <c r="D26" s="40"/>
      <c r="E26" s="40"/>
      <c r="F26" s="39"/>
    </row>
    <row r="27" s="36" customFormat="1" spans="3:6">
      <c r="C27" s="39"/>
      <c r="D27" s="40"/>
      <c r="E27" s="40"/>
      <c r="F27" s="39"/>
    </row>
    <row r="28" s="36" customFormat="1" spans="3:6">
      <c r="C28" s="39"/>
      <c r="D28" s="40"/>
      <c r="E28" s="40"/>
      <c r="F28" s="39"/>
    </row>
    <row r="29" s="36" customFormat="1" spans="3:6">
      <c r="C29" s="39"/>
      <c r="D29" s="40"/>
      <c r="E29" s="40"/>
      <c r="F29" s="39"/>
    </row>
    <row r="30" s="36" customFormat="1" spans="3:6">
      <c r="C30" s="39"/>
      <c r="D30" s="40"/>
      <c r="E30" s="40"/>
      <c r="F30" s="39"/>
    </row>
    <row r="31" s="36" customFormat="1" spans="3:6">
      <c r="C31" s="39"/>
      <c r="D31" s="40"/>
      <c r="E31" s="40"/>
      <c r="F31" s="39"/>
    </row>
    <row r="32" s="36" customFormat="1" spans="3:6">
      <c r="C32" s="39"/>
      <c r="D32" s="40"/>
      <c r="E32" s="40"/>
      <c r="F32" s="39"/>
    </row>
    <row r="33" s="36" customFormat="1" spans="1:6">
      <c r="C33" s="39"/>
      <c r="D33" s="40"/>
      <c r="E33" s="40"/>
      <c r="F33" s="39"/>
    </row>
    <row r="34" s="36" customFormat="1" spans="1:6">
      <c r="C34" s="39"/>
      <c r="D34" s="40"/>
      <c r="E34" s="40"/>
      <c r="F34" s="39"/>
    </row>
    <row r="35" s="36" customFormat="1" spans="1:6">
      <c r="C35" s="39"/>
      <c r="D35" s="40"/>
      <c r="E35" s="40"/>
      <c r="F35" s="39"/>
    </row>
    <row r="36" s="36" customFormat="1" spans="1:6">
      <c r="C36" s="39"/>
      <c r="D36" s="40"/>
      <c r="E36" s="40"/>
      <c r="F36" s="39"/>
    </row>
    <row r="37" s="36" customFormat="1" spans="1:6">
      <c r="C37" s="39"/>
      <c r="D37" s="40"/>
      <c r="E37" s="40"/>
      <c r="F37" s="39"/>
    </row>
    <row r="38" s="36" customFormat="1" spans="1:6">
      <c r="C38" s="39"/>
      <c r="D38" s="40"/>
      <c r="E38" s="40"/>
      <c r="F38" s="39"/>
    </row>
    <row r="39" s="36" customFormat="1" spans="1:6">
      <c r="C39" s="39"/>
      <c r="D39" s="40"/>
      <c r="E39" s="40"/>
      <c r="F39" s="39"/>
    </row>
    <row r="40" s="36" customFormat="1" spans="1:6">
      <c r="C40" s="39"/>
      <c r="D40" s="40"/>
      <c r="E40" s="40"/>
      <c r="F40" s="39"/>
    </row>
    <row r="41" s="36" customFormat="1" spans="1:6">
      <c r="C41" s="39"/>
      <c r="D41" s="40"/>
      <c r="E41" s="40"/>
      <c r="F41" s="39"/>
    </row>
    <row r="42" s="36" customFormat="1" spans="1:6">
      <c r="C42" s="39"/>
      <c r="D42" s="40"/>
      <c r="E42" s="40"/>
      <c r="F42" s="39"/>
    </row>
    <row r="43" s="36" customFormat="1" spans="1:6">
      <c r="C43" s="39"/>
      <c r="D43" s="40"/>
      <c r="E43" s="40"/>
      <c r="F43" s="39"/>
    </row>
    <row r="44" s="36" customFormat="1" spans="1:6">
      <c r="C44" s="39"/>
      <c r="D44" s="40"/>
      <c r="E44" s="40"/>
      <c r="F44" s="39"/>
    </row>
    <row r="45" s="36" customFormat="1" ht="18.75" spans="1:6">
      <c r="A45" s="70"/>
      <c r="B45" s="70"/>
      <c r="C45" s="71"/>
      <c r="D45" s="72"/>
      <c r="E45" s="72"/>
      <c r="F45" s="39"/>
    </row>
    <row r="46" s="36" customFormat="1" ht="18.75" spans="1:6">
      <c r="A46" s="70"/>
      <c r="B46" s="70"/>
      <c r="C46" s="71"/>
      <c r="D46" s="72"/>
      <c r="E46" s="72"/>
      <c r="F46" s="39"/>
    </row>
    <row r="47" s="36" customFormat="1" ht="18.75" spans="1:6">
      <c r="A47" s="70"/>
      <c r="B47" s="70"/>
      <c r="C47" s="71"/>
      <c r="D47" s="72"/>
      <c r="E47" s="72"/>
      <c r="F47" s="39"/>
    </row>
  </sheetData>
  <mergeCells count="6">
    <mergeCell ref="A5:B5"/>
    <mergeCell ref="A7:B7"/>
    <mergeCell ref="A8:B8"/>
    <mergeCell ref="D8:E8"/>
    <mergeCell ref="A10:B10"/>
    <mergeCell ref="D10:E10"/>
  </mergeCells>
  <pageMargins left="0.629861111111111" right="0.472222222222222" top="0.629861111111111" bottom="0.708333333333333" header="0.5" footer="0.5"/>
  <pageSetup paperSize="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M9"/>
  <sheetViews>
    <sheetView workbookViewId="0">
      <selection activeCell="J26" sqref="J26"/>
    </sheetView>
  </sheetViews>
  <sheetFormatPr defaultColWidth="10.2857142857143" defaultRowHeight="14.25"/>
  <cols>
    <col min="1" max="1" width="4.42857142857143" style="1" customWidth="1"/>
    <col min="2" max="2" width="7.57142857142857" style="1" customWidth="1"/>
    <col min="3" max="3" width="22.6095238095238" style="6" customWidth="1"/>
    <col min="4" max="4" width="37.1428571428571" style="1" customWidth="1"/>
    <col min="5" max="5" width="10.7142857142857" style="1" customWidth="1"/>
    <col min="6" max="6" width="10.4285714285714" style="1" customWidth="1"/>
    <col min="7" max="7" width="8.57142857142857" style="7" customWidth="1"/>
    <col min="8" max="8" width="10" style="8" customWidth="1"/>
    <col min="9" max="9" width="6" style="8" customWidth="1"/>
    <col min="10" max="10" width="11.2095238095238" style="8" customWidth="1"/>
    <col min="11" max="11" width="6.85714285714286" style="8" customWidth="1"/>
    <col min="12" max="12" width="9.42857142857143" style="8" customWidth="1"/>
    <col min="13" max="13" width="9.57142857142857" style="8" customWidth="1"/>
    <col min="14" max="16384" width="10.2857142857143" style="1"/>
  </cols>
  <sheetData>
    <row r="1" s="1" customFormat="1" ht="27" customHeight="1" spans="1:13">
      <c r="A1" s="9" t="s">
        <v>610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172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178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4" customFormat="1" ht="18" customHeight="1" spans="1:13">
      <c r="A4" s="23">
        <v>1</v>
      </c>
      <c r="B4" s="23" t="s">
        <v>185</v>
      </c>
      <c r="C4" s="24" t="s">
        <v>611</v>
      </c>
      <c r="D4" s="25" t="s">
        <v>609</v>
      </c>
      <c r="E4" s="26" t="s">
        <v>612</v>
      </c>
      <c r="F4" s="27" t="s">
        <v>613</v>
      </c>
      <c r="G4" s="28">
        <v>327</v>
      </c>
      <c r="H4" s="21">
        <v>78480</v>
      </c>
      <c r="I4" s="21">
        <v>0</v>
      </c>
      <c r="J4" s="21">
        <v>31392</v>
      </c>
      <c r="K4" s="21">
        <v>0</v>
      </c>
      <c r="L4" s="29">
        <v>15696</v>
      </c>
      <c r="M4" s="29">
        <v>31392</v>
      </c>
    </row>
    <row r="5" s="4" customFormat="1" ht="18" customHeight="1" spans="1:13">
      <c r="A5" s="23">
        <v>2</v>
      </c>
      <c r="B5" s="23" t="s">
        <v>185</v>
      </c>
      <c r="C5" s="24" t="s">
        <v>614</v>
      </c>
      <c r="D5" s="25" t="s">
        <v>60</v>
      </c>
      <c r="E5" s="26" t="s">
        <v>359</v>
      </c>
      <c r="F5" s="27" t="s">
        <v>615</v>
      </c>
      <c r="G5" s="28">
        <v>125</v>
      </c>
      <c r="H5" s="21">
        <v>22500</v>
      </c>
      <c r="I5" s="21">
        <v>0</v>
      </c>
      <c r="J5" s="21">
        <v>9000</v>
      </c>
      <c r="K5" s="21">
        <v>0</v>
      </c>
      <c r="L5" s="29">
        <v>4500</v>
      </c>
      <c r="M5" s="29">
        <v>9000</v>
      </c>
    </row>
    <row r="6" s="5" customFormat="1" ht="19" customHeight="1" spans="1:13">
      <c r="A6" s="30" t="s">
        <v>34</v>
      </c>
      <c r="B6" s="31"/>
      <c r="C6" s="31"/>
      <c r="D6" s="31"/>
      <c r="E6" s="31"/>
      <c r="F6" s="32"/>
      <c r="G6" s="33">
        <f t="shared" ref="G6:M6" si="0">SUM(G4:G5)</f>
        <v>452</v>
      </c>
      <c r="H6" s="35">
        <f t="shared" si="0"/>
        <v>100980</v>
      </c>
      <c r="I6" s="35">
        <f t="shared" si="0"/>
        <v>0</v>
      </c>
      <c r="J6" s="35">
        <f t="shared" si="0"/>
        <v>40392</v>
      </c>
      <c r="K6" s="35">
        <f t="shared" si="0"/>
        <v>0</v>
      </c>
      <c r="L6" s="35">
        <f t="shared" si="0"/>
        <v>20196</v>
      </c>
      <c r="M6" s="35">
        <f t="shared" si="0"/>
        <v>40392</v>
      </c>
    </row>
    <row r="7" s="2" customFormat="1" spans="1:13">
      <c r="C7" s="13"/>
      <c r="G7" s="34"/>
      <c r="H7" s="16"/>
      <c r="I7" s="16"/>
      <c r="J7" s="16"/>
      <c r="K7" s="16"/>
      <c r="L7" s="16"/>
      <c r="M7" s="16"/>
    </row>
    <row r="8" s="2" customFormat="1" ht="21.75" customHeight="1" spans="1:13">
      <c r="A8" s="2" t="s">
        <v>335</v>
      </c>
      <c r="C8" s="13"/>
      <c r="G8" s="16" t="s">
        <v>336</v>
      </c>
      <c r="H8" s="16"/>
      <c r="I8" s="16"/>
      <c r="J8" s="16"/>
      <c r="K8" s="16"/>
      <c r="L8" s="16"/>
      <c r="M8" s="16"/>
    </row>
    <row r="9" s="2" customFormat="1" spans="1:13">
      <c r="C9" s="13"/>
      <c r="G9" s="34"/>
      <c r="H9" s="14"/>
      <c r="I9" s="16"/>
      <c r="J9" s="16"/>
      <c r="K9" s="16"/>
      <c r="L9" s="16"/>
      <c r="M9" s="16"/>
    </row>
  </sheetData>
  <mergeCells count="3">
    <mergeCell ref="A1:M1"/>
    <mergeCell ref="L2:M2"/>
    <mergeCell ref="A6:F6"/>
  </mergeCells>
  <pageMargins left="0.432638888888889" right="0.275" top="0.66875" bottom="0.314583333333333" header="0.196527777777778" footer="0.0784722222222222"/>
  <pageSetup paperSize="9" scale="92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E15" sqref="E15"/>
    </sheetView>
  </sheetViews>
  <sheetFormatPr defaultColWidth="10.2857142857143" defaultRowHeight="14.25" outlineLevelCol="5"/>
  <cols>
    <col min="1" max="1" width="7.66666666666667" style="36" customWidth="1"/>
    <col min="2" max="2" width="44.6380952380952" style="36" customWidth="1"/>
    <col min="3" max="3" width="10.2857142857143" style="39" customWidth="1"/>
    <col min="4" max="4" width="13.7238095238095" style="40" customWidth="1"/>
    <col min="5" max="5" width="13.7142857142857" style="40" customWidth="1"/>
    <col min="6" max="6" width="13.9428571428571" style="39" customWidth="1"/>
    <col min="7" max="16384" width="10.2857142857143" style="36"/>
  </cols>
  <sheetData>
    <row r="1" s="36" customFormat="1" ht="45" customHeight="1" spans="1:6">
      <c r="A1" s="41" t="s">
        <v>616</v>
      </c>
      <c r="B1" s="42"/>
      <c r="C1" s="43"/>
      <c r="D1" s="44"/>
      <c r="E1" s="44"/>
      <c r="F1" s="45"/>
    </row>
    <row r="2" s="37" customFormat="1" ht="33" customHeight="1" spans="1:6">
      <c r="A2" s="46" t="s">
        <v>42</v>
      </c>
      <c r="B2" s="46" t="s">
        <v>43</v>
      </c>
      <c r="C2" s="47" t="s">
        <v>617</v>
      </c>
      <c r="D2" s="48" t="s">
        <v>45</v>
      </c>
      <c r="E2" s="48" t="s">
        <v>46</v>
      </c>
      <c r="F2" s="49" t="s">
        <v>47</v>
      </c>
    </row>
    <row r="3" s="37" customFormat="1" ht="20" customHeight="1" spans="1:6">
      <c r="A3" s="50">
        <v>1</v>
      </c>
      <c r="B3" s="51" t="s">
        <v>618</v>
      </c>
      <c r="C3" s="52">
        <v>15000</v>
      </c>
      <c r="D3" s="53">
        <v>450000</v>
      </c>
      <c r="E3" s="53">
        <v>8100</v>
      </c>
      <c r="F3" s="54"/>
    </row>
    <row r="4" s="38" customFormat="1" ht="20" customHeight="1" spans="1:6">
      <c r="A4" s="46" t="s">
        <v>34</v>
      </c>
      <c r="B4" s="46"/>
      <c r="C4" s="55">
        <f>SUM(C3:C3)</f>
        <v>15000</v>
      </c>
      <c r="D4" s="56">
        <f>SUM(D3:D3)</f>
        <v>450000</v>
      </c>
      <c r="E4" s="56">
        <f>SUM(E3:E3)</f>
        <v>8100</v>
      </c>
      <c r="F4" s="57"/>
    </row>
    <row r="5" s="38" customFormat="1" ht="12" customHeight="1" spans="1:6">
      <c r="A5" s="58"/>
      <c r="B5" s="58"/>
      <c r="C5" s="59"/>
      <c r="D5" s="60"/>
      <c r="E5" s="60"/>
      <c r="F5" s="61"/>
    </row>
    <row r="6" s="38" customFormat="1" ht="22" customHeight="1" spans="1:6">
      <c r="A6" s="62" t="s">
        <v>165</v>
      </c>
      <c r="B6" s="62"/>
      <c r="C6" s="63"/>
      <c r="D6" s="64" t="s">
        <v>166</v>
      </c>
      <c r="E6" s="64"/>
      <c r="F6" s="61"/>
    </row>
    <row r="7" s="38" customFormat="1" ht="22" customHeight="1" spans="1:6">
      <c r="A7" s="62" t="s">
        <v>167</v>
      </c>
      <c r="B7" s="62"/>
      <c r="C7" s="63"/>
      <c r="D7" s="65" t="s">
        <v>168</v>
      </c>
      <c r="E7" s="65"/>
      <c r="F7" s="61"/>
    </row>
    <row r="8" s="38" customFormat="1" ht="12" customHeight="1" spans="1:6">
      <c r="A8" s="62"/>
      <c r="B8" s="62"/>
      <c r="C8" s="63"/>
      <c r="D8" s="65"/>
      <c r="E8" s="66"/>
      <c r="F8" s="61"/>
    </row>
    <row r="9" s="38" customFormat="1" ht="22" customHeight="1" spans="1:6">
      <c r="A9" s="67">
        <v>46211</v>
      </c>
      <c r="B9" s="62"/>
      <c r="C9" s="63"/>
      <c r="D9" s="65" t="s">
        <v>169</v>
      </c>
      <c r="E9" s="65"/>
      <c r="F9" s="61"/>
    </row>
    <row r="10" s="37" customFormat="1" ht="22" customHeight="1" spans="1:6">
      <c r="C10" s="68"/>
      <c r="D10" s="69"/>
      <c r="E10" s="69"/>
      <c r="F10" s="68"/>
    </row>
    <row r="11" s="37" customFormat="1" ht="22" customHeight="1" spans="1:6">
      <c r="C11" s="68"/>
      <c r="D11" s="69"/>
      <c r="E11" s="69"/>
      <c r="F11" s="68"/>
    </row>
    <row r="12" s="37" customFormat="1" ht="22" customHeight="1" spans="1:6">
      <c r="C12" s="68"/>
      <c r="D12" s="69"/>
      <c r="E12" s="69"/>
      <c r="F12" s="68"/>
    </row>
    <row r="13" s="37" customFormat="1" ht="22" customHeight="1" spans="1:6">
      <c r="C13" s="68"/>
      <c r="D13" s="69"/>
      <c r="E13" s="69"/>
      <c r="F13" s="68"/>
    </row>
    <row r="14" s="37" customFormat="1" ht="22" customHeight="1" spans="1:6">
      <c r="C14" s="68"/>
      <c r="D14" s="69"/>
      <c r="E14" s="69"/>
      <c r="F14" s="68"/>
    </row>
    <row r="15" s="37" customFormat="1" ht="22" customHeight="1" spans="1:6">
      <c r="C15" s="68"/>
      <c r="D15" s="69"/>
      <c r="E15" s="69"/>
      <c r="F15" s="68"/>
    </row>
    <row r="16" s="37" customFormat="1" ht="22" customHeight="1" spans="1:6">
      <c r="C16" s="68"/>
      <c r="D16" s="69"/>
      <c r="E16" s="69"/>
      <c r="F16" s="68"/>
    </row>
    <row r="17" s="37" customFormat="1" ht="22" customHeight="1" spans="3:6">
      <c r="C17" s="68"/>
      <c r="D17" s="69"/>
      <c r="E17" s="69"/>
      <c r="F17" s="68"/>
    </row>
    <row r="18" s="37" customFormat="1" ht="22" customHeight="1" spans="3:6">
      <c r="C18" s="68"/>
      <c r="D18" s="69"/>
      <c r="E18" s="69"/>
      <c r="F18" s="68"/>
    </row>
    <row r="19" s="37" customFormat="1" ht="22" customHeight="1" spans="3:6">
      <c r="C19" s="68"/>
      <c r="D19" s="69"/>
      <c r="E19" s="69"/>
      <c r="F19" s="68"/>
    </row>
    <row r="20" s="37" customFormat="1" ht="22" customHeight="1" spans="3:6">
      <c r="C20" s="68"/>
      <c r="D20" s="69"/>
      <c r="E20" s="69"/>
      <c r="F20" s="68"/>
    </row>
    <row r="21" s="37" customFormat="1" ht="22" customHeight="1" spans="3:6">
      <c r="C21" s="68"/>
      <c r="D21" s="69"/>
      <c r="E21" s="69"/>
      <c r="F21" s="68"/>
    </row>
    <row r="22" s="37" customFormat="1" ht="22" customHeight="1" spans="3:6">
      <c r="C22" s="68"/>
      <c r="D22" s="69"/>
      <c r="E22" s="69"/>
      <c r="F22" s="68"/>
    </row>
    <row r="23" s="36" customFormat="1" spans="3:6">
      <c r="C23" s="39"/>
      <c r="D23" s="40"/>
      <c r="E23" s="40"/>
      <c r="F23" s="39"/>
    </row>
    <row r="24" s="36" customFormat="1" spans="3:6">
      <c r="C24" s="39"/>
      <c r="D24" s="40"/>
      <c r="E24" s="40"/>
      <c r="F24" s="39"/>
    </row>
    <row r="25" s="36" customFormat="1" spans="3:6">
      <c r="C25" s="39"/>
      <c r="D25" s="40"/>
      <c r="E25" s="40"/>
      <c r="F25" s="39"/>
    </row>
    <row r="26" s="36" customFormat="1" spans="3:6">
      <c r="C26" s="39"/>
      <c r="D26" s="40"/>
      <c r="E26" s="40"/>
      <c r="F26" s="39"/>
    </row>
    <row r="27" s="36" customFormat="1" spans="3:6">
      <c r="C27" s="39"/>
      <c r="D27" s="40"/>
      <c r="E27" s="40"/>
      <c r="F27" s="39"/>
    </row>
    <row r="28" s="36" customFormat="1" spans="3:6">
      <c r="C28" s="39"/>
      <c r="D28" s="40"/>
      <c r="E28" s="40"/>
      <c r="F28" s="39"/>
    </row>
    <row r="29" s="36" customFormat="1" spans="3:6">
      <c r="C29" s="39"/>
      <c r="D29" s="40"/>
      <c r="E29" s="40"/>
      <c r="F29" s="39"/>
    </row>
    <row r="30" s="36" customFormat="1" spans="3:6">
      <c r="C30" s="39"/>
      <c r="D30" s="40"/>
      <c r="E30" s="40"/>
      <c r="F30" s="39"/>
    </row>
    <row r="31" s="36" customFormat="1" spans="3:6">
      <c r="C31" s="39"/>
      <c r="D31" s="40"/>
      <c r="E31" s="40"/>
      <c r="F31" s="39"/>
    </row>
    <row r="32" s="36" customFormat="1" spans="3:6">
      <c r="C32" s="39"/>
      <c r="D32" s="40"/>
      <c r="E32" s="40"/>
      <c r="F32" s="39"/>
    </row>
    <row r="33" s="36" customFormat="1" spans="1:6">
      <c r="C33" s="39"/>
      <c r="D33" s="40"/>
      <c r="E33" s="40"/>
      <c r="F33" s="39"/>
    </row>
    <row r="34" s="36" customFormat="1" spans="1:6">
      <c r="C34" s="39"/>
      <c r="D34" s="40"/>
      <c r="E34" s="40"/>
      <c r="F34" s="39"/>
    </row>
    <row r="35" s="36" customFormat="1" spans="1:6">
      <c r="C35" s="39"/>
      <c r="D35" s="40"/>
      <c r="E35" s="40"/>
      <c r="F35" s="39"/>
    </row>
    <row r="36" s="36" customFormat="1" spans="1:6">
      <c r="C36" s="39"/>
      <c r="D36" s="40"/>
      <c r="E36" s="40"/>
      <c r="F36" s="39"/>
    </row>
    <row r="37" s="36" customFormat="1" spans="1:6">
      <c r="C37" s="39"/>
      <c r="D37" s="40"/>
      <c r="E37" s="40"/>
      <c r="F37" s="39"/>
    </row>
    <row r="38" s="36" customFormat="1" spans="1:6">
      <c r="C38" s="39"/>
      <c r="D38" s="40"/>
      <c r="E38" s="40"/>
      <c r="F38" s="39"/>
    </row>
    <row r="39" s="36" customFormat="1" spans="1:6">
      <c r="C39" s="39"/>
      <c r="D39" s="40"/>
      <c r="E39" s="40"/>
      <c r="F39" s="39"/>
    </row>
    <row r="40" s="36" customFormat="1" spans="1:6">
      <c r="C40" s="39"/>
      <c r="D40" s="40"/>
      <c r="E40" s="40"/>
      <c r="F40" s="39"/>
    </row>
    <row r="41" s="36" customFormat="1" spans="1:6">
      <c r="C41" s="39"/>
      <c r="D41" s="40"/>
      <c r="E41" s="40"/>
      <c r="F41" s="39"/>
    </row>
    <row r="42" s="36" customFormat="1" spans="1:6">
      <c r="C42" s="39"/>
      <c r="D42" s="40"/>
      <c r="E42" s="40"/>
      <c r="F42" s="39"/>
    </row>
    <row r="43" s="36" customFormat="1" spans="1:6">
      <c r="C43" s="39"/>
      <c r="D43" s="40"/>
      <c r="E43" s="40"/>
      <c r="F43" s="39"/>
    </row>
    <row r="44" s="36" customFormat="1" ht="18.75" spans="1:6">
      <c r="A44" s="70"/>
      <c r="B44" s="70"/>
      <c r="C44" s="71"/>
      <c r="D44" s="72"/>
      <c r="E44" s="72"/>
      <c r="F44" s="39"/>
    </row>
    <row r="45" s="36" customFormat="1" ht="18.75" spans="1:6">
      <c r="A45" s="70"/>
      <c r="B45" s="70"/>
      <c r="C45" s="71"/>
      <c r="D45" s="72"/>
      <c r="E45" s="72"/>
      <c r="F45" s="39"/>
    </row>
    <row r="46" s="36" customFormat="1" ht="18.75" spans="1:6">
      <c r="A46" s="70"/>
      <c r="B46" s="70"/>
      <c r="C46" s="71"/>
      <c r="D46" s="72"/>
      <c r="E46" s="72"/>
      <c r="F46" s="39"/>
    </row>
  </sheetData>
  <mergeCells count="6">
    <mergeCell ref="A4:B4"/>
    <mergeCell ref="A6:B6"/>
    <mergeCell ref="A7:B7"/>
    <mergeCell ref="D7:E7"/>
    <mergeCell ref="A9:B9"/>
    <mergeCell ref="D9:E9"/>
  </mergeCells>
  <pageMargins left="0.550694444444444" right="0.196527777777778" top="0.708333333333333" bottom="0.354166666666667" header="0.275" footer="0.236111111111111"/>
  <pageSetup paperSize="9" scale="90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D11" sqref="D11"/>
    </sheetView>
  </sheetViews>
  <sheetFormatPr defaultColWidth="10.2857142857143" defaultRowHeight="14.25" outlineLevelRow="7"/>
  <cols>
    <col min="1" max="1" width="4.42857142857143" style="1" customWidth="1"/>
    <col min="2" max="2" width="7.24761904761905" style="1" customWidth="1"/>
    <col min="3" max="3" width="22.2761904761905" style="6" customWidth="1"/>
    <col min="4" max="4" width="39.2857142857143" style="1" customWidth="1"/>
    <col min="5" max="5" width="11.9333333333333" style="1" customWidth="1"/>
    <col min="6" max="6" width="11.5238095238095" style="1" customWidth="1"/>
    <col min="7" max="7" width="8.95238095238095" style="7" customWidth="1"/>
    <col min="8" max="8" width="11.8571428571429" style="8" customWidth="1"/>
    <col min="9" max="9" width="8.43809523809524" style="8" customWidth="1"/>
    <col min="10" max="10" width="10.7619047619048" style="8" customWidth="1"/>
    <col min="11" max="11" width="6.85714285714286" style="8" customWidth="1"/>
    <col min="12" max="12" width="10.9047619047619" style="8" customWidth="1"/>
    <col min="13" max="13" width="11.5904761904762" style="8" customWidth="1"/>
    <col min="14" max="16384" width="10.2857142857143" style="1"/>
  </cols>
  <sheetData>
    <row r="1" s="1" customFormat="1" ht="27" customHeight="1" spans="1:13">
      <c r="A1" s="9" t="s">
        <v>619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620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621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4" customFormat="1" ht="18" customHeight="1" spans="1:13">
      <c r="A4" s="23">
        <v>1</v>
      </c>
      <c r="B4" s="23" t="s">
        <v>185</v>
      </c>
      <c r="C4" s="24" t="s">
        <v>622</v>
      </c>
      <c r="D4" s="25" t="s">
        <v>618</v>
      </c>
      <c r="E4" s="26" t="s">
        <v>623</v>
      </c>
      <c r="F4" s="27" t="s">
        <v>624</v>
      </c>
      <c r="G4" s="28">
        <v>15000</v>
      </c>
      <c r="H4" s="21">
        <v>8100</v>
      </c>
      <c r="I4" s="21">
        <v>0</v>
      </c>
      <c r="J4" s="21">
        <v>3240</v>
      </c>
      <c r="K4" s="21">
        <v>0</v>
      </c>
      <c r="L4" s="29">
        <v>1620</v>
      </c>
      <c r="M4" s="29">
        <v>3240</v>
      </c>
    </row>
    <row r="5" s="5" customFormat="1" ht="19" customHeight="1" spans="1:13">
      <c r="A5" s="30" t="s">
        <v>34</v>
      </c>
      <c r="B5" s="31"/>
      <c r="C5" s="31"/>
      <c r="D5" s="31"/>
      <c r="E5" s="31"/>
      <c r="F5" s="32"/>
      <c r="G5" s="33">
        <f t="shared" ref="G5:M5" si="0">SUM(G4:G4)</f>
        <v>15000</v>
      </c>
      <c r="H5" s="35">
        <f t="shared" si="0"/>
        <v>8100</v>
      </c>
      <c r="I5" s="35">
        <f t="shared" si="0"/>
        <v>0</v>
      </c>
      <c r="J5" s="35">
        <f t="shared" si="0"/>
        <v>3240</v>
      </c>
      <c r="K5" s="35">
        <f t="shared" si="0"/>
        <v>0</v>
      </c>
      <c r="L5" s="35">
        <f t="shared" si="0"/>
        <v>1620</v>
      </c>
      <c r="M5" s="35">
        <f t="shared" si="0"/>
        <v>3240</v>
      </c>
    </row>
    <row r="6" s="2" customFormat="1" spans="1:13">
      <c r="C6" s="13"/>
      <c r="G6" s="34"/>
      <c r="H6" s="16"/>
      <c r="I6" s="16"/>
      <c r="J6" s="16"/>
      <c r="K6" s="16"/>
      <c r="L6" s="16"/>
      <c r="M6" s="16"/>
    </row>
    <row r="7" s="2" customFormat="1" ht="21.75" customHeight="1" spans="1:13">
      <c r="A7" s="2" t="s">
        <v>335</v>
      </c>
      <c r="C7" s="13"/>
      <c r="G7" s="16" t="s">
        <v>336</v>
      </c>
      <c r="H7" s="16"/>
      <c r="I7" s="16"/>
      <c r="J7" s="16"/>
      <c r="K7" s="16"/>
      <c r="L7" s="16"/>
      <c r="M7" s="16"/>
    </row>
    <row r="8" s="2" customFormat="1" spans="1:13">
      <c r="C8" s="13"/>
      <c r="G8" s="34"/>
      <c r="H8" s="14"/>
      <c r="I8" s="16"/>
      <c r="J8" s="16"/>
      <c r="K8" s="16"/>
      <c r="L8" s="16"/>
      <c r="M8" s="16"/>
    </row>
  </sheetData>
  <mergeCells count="3">
    <mergeCell ref="A1:M1"/>
    <mergeCell ref="L2:M2"/>
    <mergeCell ref="A5:F5"/>
  </mergeCells>
  <pageMargins left="0.511805555555556" right="0.196527777777778" top="0.550694444444444" bottom="0.354166666666667" header="0.0784722222222222" footer="0.0784722222222222"/>
  <pageSetup paperSize="9" scale="83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F53"/>
  <sheetViews>
    <sheetView workbookViewId="0">
      <selection activeCell="E19" sqref="E19"/>
    </sheetView>
  </sheetViews>
  <sheetFormatPr defaultColWidth="10.2857142857143" defaultRowHeight="14.25" outlineLevelCol="5"/>
  <cols>
    <col min="1" max="1" width="6.16190476190476" style="36" customWidth="1"/>
    <col min="2" max="2" width="30.7142857142857" style="36" customWidth="1"/>
    <col min="3" max="3" width="11.2857142857143" style="39" customWidth="1"/>
    <col min="4" max="4" width="17.4285714285714" style="40" customWidth="1"/>
    <col min="5" max="5" width="15.1428571428571" style="40" customWidth="1"/>
    <col min="6" max="6" width="12.4285714285714" style="39" customWidth="1"/>
    <col min="7" max="16384" width="10.2857142857143" style="36"/>
  </cols>
  <sheetData>
    <row r="1" s="36" customFormat="1" ht="45" customHeight="1" spans="1:6">
      <c r="A1" s="41" t="s">
        <v>625</v>
      </c>
      <c r="B1" s="42"/>
      <c r="C1" s="43"/>
      <c r="D1" s="44"/>
      <c r="E1" s="44"/>
      <c r="F1" s="45"/>
    </row>
    <row r="2" s="37" customFormat="1" ht="33" customHeight="1" spans="1:6">
      <c r="A2" s="46" t="s">
        <v>42</v>
      </c>
      <c r="B2" s="46" t="s">
        <v>43</v>
      </c>
      <c r="C2" s="47" t="s">
        <v>44</v>
      </c>
      <c r="D2" s="48" t="s">
        <v>45</v>
      </c>
      <c r="E2" s="48" t="s">
        <v>46</v>
      </c>
      <c r="F2" s="49" t="s">
        <v>47</v>
      </c>
    </row>
    <row r="3" s="37" customFormat="1" ht="20" customHeight="1" spans="1:6">
      <c r="A3" s="50">
        <v>1</v>
      </c>
      <c r="B3" s="51" t="s">
        <v>626</v>
      </c>
      <c r="C3" s="52">
        <v>193</v>
      </c>
      <c r="D3" s="53">
        <v>1737000</v>
      </c>
      <c r="E3" s="53">
        <v>104220</v>
      </c>
      <c r="F3" s="54"/>
    </row>
    <row r="4" s="37" customFormat="1" ht="20" customHeight="1" spans="1:6">
      <c r="A4" s="50">
        <v>2</v>
      </c>
      <c r="B4" s="51" t="s">
        <v>627</v>
      </c>
      <c r="C4" s="52">
        <v>231</v>
      </c>
      <c r="D4" s="53">
        <v>2079000</v>
      </c>
      <c r="E4" s="53">
        <v>124740</v>
      </c>
      <c r="F4" s="54"/>
    </row>
    <row r="5" s="37" customFormat="1" ht="20" customHeight="1" spans="1:6">
      <c r="A5" s="50">
        <v>3</v>
      </c>
      <c r="B5" s="51" t="s">
        <v>628</v>
      </c>
      <c r="C5" s="52">
        <v>329</v>
      </c>
      <c r="D5" s="53">
        <v>2961000</v>
      </c>
      <c r="E5" s="53">
        <v>177660</v>
      </c>
      <c r="F5" s="54"/>
    </row>
    <row r="6" s="37" customFormat="1" ht="20" customHeight="1" spans="1:6">
      <c r="A6" s="50">
        <v>4</v>
      </c>
      <c r="B6" s="51" t="s">
        <v>629</v>
      </c>
      <c r="C6" s="52">
        <v>223</v>
      </c>
      <c r="D6" s="53">
        <v>2007000</v>
      </c>
      <c r="E6" s="53">
        <v>120420</v>
      </c>
      <c r="F6" s="54"/>
    </row>
    <row r="7" s="37" customFormat="1" ht="20" customHeight="1" spans="1:6">
      <c r="A7" s="50">
        <v>5</v>
      </c>
      <c r="B7" s="51" t="s">
        <v>630</v>
      </c>
      <c r="C7" s="52">
        <v>227</v>
      </c>
      <c r="D7" s="53">
        <v>2043000</v>
      </c>
      <c r="E7" s="53">
        <v>122580</v>
      </c>
      <c r="F7" s="54"/>
    </row>
    <row r="8" s="37" customFormat="1" ht="20" customHeight="1" spans="1:6">
      <c r="A8" s="50">
        <v>6</v>
      </c>
      <c r="B8" s="51" t="s">
        <v>631</v>
      </c>
      <c r="C8" s="52">
        <v>295</v>
      </c>
      <c r="D8" s="53">
        <v>2655000</v>
      </c>
      <c r="E8" s="53">
        <v>159300</v>
      </c>
      <c r="F8" s="54"/>
    </row>
    <row r="9" s="37" customFormat="1" ht="20" customHeight="1" spans="1:6">
      <c r="A9" s="50">
        <v>7</v>
      </c>
      <c r="B9" s="51" t="s">
        <v>414</v>
      </c>
      <c r="C9" s="52">
        <v>407</v>
      </c>
      <c r="D9" s="53">
        <v>3663000</v>
      </c>
      <c r="E9" s="53">
        <v>219780</v>
      </c>
      <c r="F9" s="54"/>
    </row>
    <row r="10" s="37" customFormat="1" ht="20" customHeight="1" spans="1:6">
      <c r="A10" s="50">
        <v>8</v>
      </c>
      <c r="B10" s="51" t="s">
        <v>632</v>
      </c>
      <c r="C10" s="52">
        <v>223</v>
      </c>
      <c r="D10" s="53">
        <v>2007000</v>
      </c>
      <c r="E10" s="53">
        <v>120420</v>
      </c>
      <c r="F10" s="54"/>
    </row>
    <row r="11" s="38" customFormat="1" ht="20" customHeight="1" spans="1:6">
      <c r="A11" s="46" t="s">
        <v>34</v>
      </c>
      <c r="B11" s="46"/>
      <c r="C11" s="87">
        <f>SUM(C3:C10)</f>
        <v>2128</v>
      </c>
      <c r="D11" s="56">
        <f>SUM(D3:D10)</f>
        <v>19152000</v>
      </c>
      <c r="E11" s="56">
        <f>SUM(E3:E10)</f>
        <v>1149120</v>
      </c>
      <c r="F11" s="57"/>
    </row>
    <row r="12" s="38" customFormat="1" ht="12" customHeight="1" spans="1:6">
      <c r="A12" s="58"/>
      <c r="B12" s="58"/>
      <c r="C12" s="59"/>
      <c r="D12" s="60"/>
      <c r="E12" s="60"/>
      <c r="F12" s="61"/>
    </row>
    <row r="13" s="38" customFormat="1" ht="22" customHeight="1" spans="1:6">
      <c r="A13" s="62" t="s">
        <v>165</v>
      </c>
      <c r="B13" s="62"/>
      <c r="C13" s="63"/>
      <c r="D13" s="64" t="s">
        <v>166</v>
      </c>
      <c r="E13" s="64"/>
      <c r="F13" s="61"/>
    </row>
    <row r="14" s="38" customFormat="1" ht="22" customHeight="1" spans="1:6">
      <c r="A14" s="62" t="s">
        <v>167</v>
      </c>
      <c r="B14" s="62"/>
      <c r="C14" s="63"/>
      <c r="D14" s="65" t="s">
        <v>168</v>
      </c>
      <c r="E14" s="65"/>
      <c r="F14" s="61"/>
    </row>
    <row r="15" s="38" customFormat="1" ht="12" customHeight="1" spans="1:6">
      <c r="A15" s="62"/>
      <c r="B15" s="62"/>
      <c r="C15" s="63"/>
      <c r="D15" s="65"/>
      <c r="E15" s="66"/>
      <c r="F15" s="61"/>
    </row>
    <row r="16" s="38" customFormat="1" ht="22" customHeight="1" spans="1:6">
      <c r="A16" s="67">
        <v>46211</v>
      </c>
      <c r="B16" s="62"/>
      <c r="C16" s="63"/>
      <c r="D16" s="65" t="s">
        <v>169</v>
      </c>
      <c r="E16" s="65"/>
      <c r="F16" s="61"/>
    </row>
    <row r="17" s="37" customFormat="1" ht="22" customHeight="1" spans="3:6">
      <c r="C17" s="68"/>
      <c r="D17" s="69"/>
      <c r="E17" s="69"/>
      <c r="F17" s="68"/>
    </row>
    <row r="18" s="37" customFormat="1" ht="22" customHeight="1" spans="3:6">
      <c r="C18" s="68"/>
      <c r="D18" s="69"/>
      <c r="E18" s="69"/>
      <c r="F18" s="68"/>
    </row>
    <row r="19" s="37" customFormat="1" ht="22" customHeight="1" spans="3:6">
      <c r="C19" s="68"/>
      <c r="D19" s="69"/>
      <c r="E19" s="69"/>
      <c r="F19" s="68"/>
    </row>
    <row r="20" s="37" customFormat="1" ht="22" customHeight="1" spans="3:6">
      <c r="C20" s="68"/>
      <c r="D20" s="69"/>
      <c r="E20" s="69"/>
      <c r="F20" s="68"/>
    </row>
    <row r="21" s="37" customFormat="1" ht="22" customHeight="1" spans="3:6">
      <c r="C21" s="68"/>
      <c r="D21" s="69"/>
      <c r="E21" s="69"/>
      <c r="F21" s="68"/>
    </row>
    <row r="22" s="37" customFormat="1" ht="22" customHeight="1" spans="3:6">
      <c r="C22" s="68"/>
      <c r="D22" s="69"/>
      <c r="E22" s="69"/>
      <c r="F22" s="68"/>
    </row>
    <row r="23" s="37" customFormat="1" ht="22" customHeight="1" spans="3:6">
      <c r="C23" s="68"/>
      <c r="D23" s="69"/>
      <c r="E23" s="69"/>
      <c r="F23" s="68"/>
    </row>
    <row r="24" s="37" customFormat="1" ht="22" customHeight="1" spans="3:6">
      <c r="C24" s="68"/>
      <c r="D24" s="69"/>
      <c r="E24" s="69"/>
      <c r="F24" s="68"/>
    </row>
    <row r="25" s="37" customFormat="1" ht="22" customHeight="1" spans="3:6">
      <c r="C25" s="68"/>
      <c r="D25" s="69"/>
      <c r="E25" s="69"/>
      <c r="F25" s="68"/>
    </row>
    <row r="26" s="37" customFormat="1" ht="22" customHeight="1" spans="3:6">
      <c r="C26" s="68"/>
      <c r="D26" s="69"/>
      <c r="E26" s="69"/>
      <c r="F26" s="68"/>
    </row>
    <row r="27" s="37" customFormat="1" ht="22" customHeight="1" spans="3:6">
      <c r="C27" s="68"/>
      <c r="D27" s="69"/>
      <c r="E27" s="69"/>
      <c r="F27" s="68"/>
    </row>
    <row r="28" s="37" customFormat="1" ht="22" customHeight="1" spans="3:6">
      <c r="C28" s="68"/>
      <c r="D28" s="69"/>
      <c r="E28" s="69"/>
      <c r="F28" s="68"/>
    </row>
    <row r="29" s="37" customFormat="1" ht="22" customHeight="1" spans="3:6">
      <c r="C29" s="68"/>
      <c r="D29" s="69"/>
      <c r="E29" s="69"/>
      <c r="F29" s="68"/>
    </row>
    <row r="30" s="36" customFormat="1" spans="3:6">
      <c r="C30" s="39"/>
      <c r="D30" s="40"/>
      <c r="E30" s="40"/>
      <c r="F30" s="39"/>
    </row>
    <row r="31" s="36" customFormat="1" spans="3:6">
      <c r="C31" s="39"/>
      <c r="D31" s="40"/>
      <c r="E31" s="40"/>
      <c r="F31" s="39"/>
    </row>
    <row r="32" s="36" customFormat="1" spans="3:6">
      <c r="C32" s="39"/>
      <c r="D32" s="40"/>
      <c r="E32" s="40"/>
      <c r="F32" s="39"/>
    </row>
    <row r="33" s="36" customFormat="1" spans="3:6">
      <c r="C33" s="39"/>
      <c r="D33" s="40"/>
      <c r="E33" s="40"/>
      <c r="F33" s="39"/>
    </row>
    <row r="34" s="36" customFormat="1" spans="3:6">
      <c r="C34" s="39"/>
      <c r="D34" s="40"/>
      <c r="E34" s="40"/>
      <c r="F34" s="39"/>
    </row>
    <row r="35" s="36" customFormat="1" spans="3:6">
      <c r="C35" s="39"/>
      <c r="D35" s="40"/>
      <c r="E35" s="40"/>
      <c r="F35" s="39"/>
    </row>
    <row r="36" s="36" customFormat="1" spans="3:6">
      <c r="C36" s="39"/>
      <c r="D36" s="40"/>
      <c r="E36" s="40"/>
      <c r="F36" s="39"/>
    </row>
    <row r="37" s="36" customFormat="1" spans="3:6">
      <c r="C37" s="39"/>
      <c r="D37" s="40"/>
      <c r="E37" s="40"/>
      <c r="F37" s="39"/>
    </row>
    <row r="38" s="36" customFormat="1" spans="3:6">
      <c r="C38" s="39"/>
      <c r="D38" s="40"/>
      <c r="E38" s="40"/>
      <c r="F38" s="39"/>
    </row>
    <row r="39" s="36" customFormat="1" spans="3:6">
      <c r="C39" s="39"/>
      <c r="D39" s="40"/>
      <c r="E39" s="40"/>
      <c r="F39" s="39"/>
    </row>
    <row r="40" s="36" customFormat="1" spans="3:6">
      <c r="C40" s="39"/>
      <c r="D40" s="40"/>
      <c r="E40" s="40"/>
      <c r="F40" s="39"/>
    </row>
    <row r="41" s="36" customFormat="1" spans="3:6">
      <c r="C41" s="39"/>
      <c r="D41" s="40"/>
      <c r="E41" s="40"/>
      <c r="F41" s="39"/>
    </row>
    <row r="42" s="36" customFormat="1" spans="3:6">
      <c r="C42" s="39"/>
      <c r="D42" s="40"/>
      <c r="E42" s="40"/>
      <c r="F42" s="39"/>
    </row>
    <row r="43" s="36" customFormat="1" spans="3:6">
      <c r="C43" s="39"/>
      <c r="D43" s="40"/>
      <c r="E43" s="40"/>
      <c r="F43" s="39"/>
    </row>
    <row r="44" s="36" customFormat="1" spans="3:6">
      <c r="C44" s="39"/>
      <c r="D44" s="40"/>
      <c r="E44" s="40"/>
      <c r="F44" s="39"/>
    </row>
    <row r="45" s="36" customFormat="1" spans="3:6">
      <c r="C45" s="39"/>
      <c r="D45" s="40"/>
      <c r="E45" s="40"/>
      <c r="F45" s="39"/>
    </row>
    <row r="46" s="36" customFormat="1" spans="3:6">
      <c r="C46" s="39"/>
      <c r="D46" s="40"/>
      <c r="E46" s="40"/>
      <c r="F46" s="39"/>
    </row>
    <row r="47" s="36" customFormat="1" spans="3:6">
      <c r="C47" s="39"/>
      <c r="D47" s="40"/>
      <c r="E47" s="40"/>
      <c r="F47" s="39"/>
    </row>
    <row r="48" s="36" customFormat="1" spans="3:6">
      <c r="C48" s="39"/>
      <c r="D48" s="40"/>
      <c r="E48" s="40"/>
      <c r="F48" s="39"/>
    </row>
    <row r="49" s="36" customFormat="1" spans="1:6">
      <c r="C49" s="39"/>
      <c r="D49" s="40"/>
      <c r="E49" s="40"/>
      <c r="F49" s="39"/>
    </row>
    <row r="50" s="36" customFormat="1" spans="1:6">
      <c r="C50" s="39"/>
      <c r="D50" s="40"/>
      <c r="E50" s="40"/>
      <c r="F50" s="39"/>
    </row>
    <row r="51" s="36" customFormat="1" ht="18.75" spans="1:6">
      <c r="A51" s="70"/>
      <c r="B51" s="70"/>
      <c r="C51" s="71"/>
      <c r="D51" s="72"/>
      <c r="E51" s="72"/>
      <c r="F51" s="39"/>
    </row>
    <row r="52" s="36" customFormat="1" ht="18.75" spans="1:6">
      <c r="A52" s="70"/>
      <c r="B52" s="70"/>
      <c r="C52" s="71"/>
      <c r="D52" s="72"/>
      <c r="E52" s="72"/>
      <c r="F52" s="39"/>
    </row>
    <row r="53" s="36" customFormat="1" ht="18.75" spans="1:6">
      <c r="A53" s="70"/>
      <c r="B53" s="70"/>
      <c r="C53" s="71"/>
      <c r="D53" s="72"/>
      <c r="E53" s="72"/>
      <c r="F53" s="39"/>
    </row>
  </sheetData>
  <mergeCells count="6">
    <mergeCell ref="A11:B11"/>
    <mergeCell ref="A13:B13"/>
    <mergeCell ref="A14:B14"/>
    <mergeCell ref="D14:E14"/>
    <mergeCell ref="A16:B16"/>
    <mergeCell ref="D16:E16"/>
  </mergeCells>
  <pageMargins left="0.550694444444444" right="0.314583333333333" top="0.629861111111111" bottom="0.708333333333333" header="0.5" footer="0.5"/>
  <pageSetup paperSize="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M15"/>
  <sheetViews>
    <sheetView workbookViewId="0">
      <selection activeCell="H33" sqref="H33"/>
    </sheetView>
  </sheetViews>
  <sheetFormatPr defaultColWidth="10.2857142857143" defaultRowHeight="14.25"/>
  <cols>
    <col min="1" max="1" width="4.42857142857143" style="1" customWidth="1"/>
    <col min="2" max="2" width="8.12380952380952" style="1" customWidth="1"/>
    <col min="3" max="3" width="23.4666666666667" style="6" customWidth="1"/>
    <col min="4" max="4" width="27.5714285714286" style="1" customWidth="1"/>
    <col min="5" max="5" width="12.447619047619" style="1" customWidth="1"/>
    <col min="6" max="6" width="12.3238095238095" style="1" customWidth="1"/>
    <col min="7" max="7" width="7.85714285714286" style="7" customWidth="1"/>
    <col min="8" max="8" width="11.1428571428571" style="8" customWidth="1"/>
    <col min="9" max="9" width="8.59047619047619" style="8" customWidth="1"/>
    <col min="10" max="10" width="10.752380952381" style="8" customWidth="1"/>
    <col min="11" max="11" width="6.85714285714286" style="8" customWidth="1"/>
    <col min="12" max="12" width="10.4285714285714" style="8" customWidth="1"/>
    <col min="13" max="13" width="11.1428571428571" style="8" customWidth="1"/>
    <col min="14" max="16384" width="10.2857142857143" style="1"/>
  </cols>
  <sheetData>
    <row r="1" s="1" customFormat="1" ht="27" customHeight="1" spans="1:13">
      <c r="A1" s="9" t="s">
        <v>633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172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178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4" customFormat="1" ht="18" customHeight="1" spans="1:13">
      <c r="A4" s="23">
        <v>1</v>
      </c>
      <c r="B4" s="23" t="s">
        <v>185</v>
      </c>
      <c r="C4" s="24" t="s">
        <v>634</v>
      </c>
      <c r="D4" s="25" t="s">
        <v>626</v>
      </c>
      <c r="E4" s="26" t="s">
        <v>635</v>
      </c>
      <c r="F4" s="27" t="s">
        <v>636</v>
      </c>
      <c r="G4" s="28">
        <v>193</v>
      </c>
      <c r="H4" s="21">
        <v>104220</v>
      </c>
      <c r="I4" s="21">
        <v>0</v>
      </c>
      <c r="J4" s="21">
        <v>41688</v>
      </c>
      <c r="K4" s="21">
        <v>0</v>
      </c>
      <c r="L4" s="29">
        <v>10422</v>
      </c>
      <c r="M4" s="29">
        <v>52110</v>
      </c>
    </row>
    <row r="5" s="4" customFormat="1" ht="18" customHeight="1" spans="1:13">
      <c r="A5" s="23">
        <v>2</v>
      </c>
      <c r="B5" s="23" t="s">
        <v>185</v>
      </c>
      <c r="C5" s="24" t="s">
        <v>637</v>
      </c>
      <c r="D5" s="25" t="s">
        <v>627</v>
      </c>
      <c r="E5" s="26" t="s">
        <v>635</v>
      </c>
      <c r="F5" s="27" t="s">
        <v>636</v>
      </c>
      <c r="G5" s="28">
        <v>231</v>
      </c>
      <c r="H5" s="21">
        <v>124740</v>
      </c>
      <c r="I5" s="21">
        <v>0</v>
      </c>
      <c r="J5" s="21">
        <v>49896</v>
      </c>
      <c r="K5" s="21">
        <v>0</v>
      </c>
      <c r="L5" s="29">
        <v>12474</v>
      </c>
      <c r="M5" s="29">
        <v>62370</v>
      </c>
    </row>
    <row r="6" s="4" customFormat="1" ht="18" customHeight="1" spans="1:13">
      <c r="A6" s="23">
        <v>3</v>
      </c>
      <c r="B6" s="23" t="s">
        <v>185</v>
      </c>
      <c r="C6" s="24" t="s">
        <v>638</v>
      </c>
      <c r="D6" s="25" t="s">
        <v>628</v>
      </c>
      <c r="E6" s="26" t="s">
        <v>635</v>
      </c>
      <c r="F6" s="27" t="s">
        <v>636</v>
      </c>
      <c r="G6" s="28">
        <v>329</v>
      </c>
      <c r="H6" s="21">
        <v>177660</v>
      </c>
      <c r="I6" s="21">
        <v>0</v>
      </c>
      <c r="J6" s="21">
        <v>71064</v>
      </c>
      <c r="K6" s="21">
        <v>0</v>
      </c>
      <c r="L6" s="29">
        <v>17766</v>
      </c>
      <c r="M6" s="29">
        <v>88830</v>
      </c>
    </row>
    <row r="7" s="4" customFormat="1" ht="18" customHeight="1" spans="1:13">
      <c r="A7" s="23">
        <v>4</v>
      </c>
      <c r="B7" s="23" t="s">
        <v>185</v>
      </c>
      <c r="C7" s="24" t="s">
        <v>639</v>
      </c>
      <c r="D7" s="25" t="s">
        <v>629</v>
      </c>
      <c r="E7" s="26" t="s">
        <v>635</v>
      </c>
      <c r="F7" s="27" t="s">
        <v>636</v>
      </c>
      <c r="G7" s="28">
        <v>223</v>
      </c>
      <c r="H7" s="21">
        <v>120420</v>
      </c>
      <c r="I7" s="21">
        <v>0</v>
      </c>
      <c r="J7" s="21">
        <v>48168</v>
      </c>
      <c r="K7" s="21">
        <v>0</v>
      </c>
      <c r="L7" s="29">
        <v>12042</v>
      </c>
      <c r="M7" s="29">
        <v>60210</v>
      </c>
    </row>
    <row r="8" s="4" customFormat="1" ht="18" customHeight="1" spans="1:13">
      <c r="A8" s="23">
        <v>5</v>
      </c>
      <c r="B8" s="23" t="s">
        <v>185</v>
      </c>
      <c r="C8" s="24" t="s">
        <v>640</v>
      </c>
      <c r="D8" s="25" t="s">
        <v>630</v>
      </c>
      <c r="E8" s="26" t="s">
        <v>635</v>
      </c>
      <c r="F8" s="27" t="s">
        <v>636</v>
      </c>
      <c r="G8" s="28">
        <v>227</v>
      </c>
      <c r="H8" s="21">
        <v>122580</v>
      </c>
      <c r="I8" s="21">
        <v>0</v>
      </c>
      <c r="J8" s="21">
        <v>49032</v>
      </c>
      <c r="K8" s="21">
        <v>0</v>
      </c>
      <c r="L8" s="29">
        <v>12258</v>
      </c>
      <c r="M8" s="29">
        <v>61290</v>
      </c>
    </row>
    <row r="9" s="4" customFormat="1" ht="18" customHeight="1" spans="1:13">
      <c r="A9" s="23">
        <v>6</v>
      </c>
      <c r="B9" s="23" t="s">
        <v>185</v>
      </c>
      <c r="C9" s="24" t="s">
        <v>641</v>
      </c>
      <c r="D9" s="25" t="s">
        <v>631</v>
      </c>
      <c r="E9" s="26" t="s">
        <v>635</v>
      </c>
      <c r="F9" s="27" t="s">
        <v>636</v>
      </c>
      <c r="G9" s="28">
        <v>295</v>
      </c>
      <c r="H9" s="21">
        <v>159300</v>
      </c>
      <c r="I9" s="21">
        <v>0</v>
      </c>
      <c r="J9" s="21">
        <v>63720</v>
      </c>
      <c r="K9" s="21">
        <v>0</v>
      </c>
      <c r="L9" s="29">
        <v>15930</v>
      </c>
      <c r="M9" s="29">
        <v>79650</v>
      </c>
    </row>
    <row r="10" s="4" customFormat="1" ht="18" customHeight="1" spans="1:13">
      <c r="A10" s="23">
        <v>7</v>
      </c>
      <c r="B10" s="23" t="s">
        <v>185</v>
      </c>
      <c r="C10" s="24" t="s">
        <v>642</v>
      </c>
      <c r="D10" s="25" t="s">
        <v>414</v>
      </c>
      <c r="E10" s="26" t="s">
        <v>247</v>
      </c>
      <c r="F10" s="27" t="s">
        <v>508</v>
      </c>
      <c r="G10" s="28">
        <v>407</v>
      </c>
      <c r="H10" s="21">
        <v>219780</v>
      </c>
      <c r="I10" s="21">
        <v>0</v>
      </c>
      <c r="J10" s="21">
        <v>87912</v>
      </c>
      <c r="K10" s="21">
        <v>0</v>
      </c>
      <c r="L10" s="29">
        <v>21978</v>
      </c>
      <c r="M10" s="29">
        <v>109890</v>
      </c>
    </row>
    <row r="11" s="4" customFormat="1" ht="18" customHeight="1" spans="1:13">
      <c r="A11" s="23">
        <v>8</v>
      </c>
      <c r="B11" s="23" t="s">
        <v>185</v>
      </c>
      <c r="C11" s="24" t="s">
        <v>643</v>
      </c>
      <c r="D11" s="25" t="s">
        <v>632</v>
      </c>
      <c r="E11" s="26" t="s">
        <v>359</v>
      </c>
      <c r="F11" s="27" t="s">
        <v>360</v>
      </c>
      <c r="G11" s="28">
        <v>223</v>
      </c>
      <c r="H11" s="21">
        <v>120420</v>
      </c>
      <c r="I11" s="21">
        <v>0</v>
      </c>
      <c r="J11" s="21">
        <v>48168</v>
      </c>
      <c r="K11" s="21">
        <v>0</v>
      </c>
      <c r="L11" s="29">
        <v>12042</v>
      </c>
      <c r="M11" s="29">
        <v>60210</v>
      </c>
    </row>
    <row r="12" s="5" customFormat="1" ht="19" customHeight="1" spans="1:13">
      <c r="A12" s="30" t="s">
        <v>34</v>
      </c>
      <c r="B12" s="23"/>
      <c r="C12" s="31"/>
      <c r="D12" s="31"/>
      <c r="E12" s="31"/>
      <c r="F12" s="32"/>
      <c r="G12" s="86">
        <f t="shared" ref="G12:M12" si="0">SUM(G4:G11)</f>
        <v>2128</v>
      </c>
      <c r="H12" s="35">
        <f t="shared" si="0"/>
        <v>1149120</v>
      </c>
      <c r="I12" s="35">
        <f t="shared" si="0"/>
        <v>0</v>
      </c>
      <c r="J12" s="35">
        <f t="shared" si="0"/>
        <v>459648</v>
      </c>
      <c r="K12" s="35">
        <f t="shared" si="0"/>
        <v>0</v>
      </c>
      <c r="L12" s="35">
        <f t="shared" si="0"/>
        <v>114912</v>
      </c>
      <c r="M12" s="35">
        <f t="shared" si="0"/>
        <v>574560</v>
      </c>
    </row>
    <row r="13" s="2" customFormat="1" spans="1:13">
      <c r="C13" s="13"/>
      <c r="G13" s="34"/>
      <c r="H13" s="16"/>
      <c r="I13" s="16"/>
      <c r="J13" s="16"/>
      <c r="K13" s="16"/>
      <c r="L13" s="16"/>
      <c r="M13" s="16"/>
    </row>
    <row r="14" s="2" customFormat="1" ht="21.75" customHeight="1" spans="1:13">
      <c r="A14" s="2" t="s">
        <v>335</v>
      </c>
      <c r="C14" s="13"/>
      <c r="G14" s="16" t="s">
        <v>336</v>
      </c>
      <c r="H14" s="16"/>
      <c r="I14" s="16"/>
      <c r="J14" s="16"/>
      <c r="K14" s="16"/>
      <c r="L14" s="16"/>
      <c r="M14" s="16"/>
    </row>
    <row r="15" s="2" customFormat="1" spans="1:13">
      <c r="C15" s="13"/>
      <c r="G15" s="34"/>
      <c r="H15" s="14"/>
      <c r="I15" s="16"/>
      <c r="J15" s="16"/>
      <c r="K15" s="16"/>
      <c r="L15" s="16"/>
      <c r="M15" s="16"/>
    </row>
  </sheetData>
  <mergeCells count="2">
    <mergeCell ref="A1:M1"/>
    <mergeCell ref="L2:M2"/>
  </mergeCells>
  <pageMargins left="0.432638888888889" right="0.314583333333333" top="0.629861111111111" bottom="0.314583333333333" header="0.196527777777778" footer="0.0784722222222222"/>
  <pageSetup paperSize="9" scale="91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F18" sqref="F18"/>
    </sheetView>
  </sheetViews>
  <sheetFormatPr defaultColWidth="10.2857142857143" defaultRowHeight="14.25" outlineLevelCol="5"/>
  <cols>
    <col min="1" max="1" width="7.66666666666667" style="36" customWidth="1"/>
    <col min="2" max="2" width="44.6380952380952" style="36" customWidth="1"/>
    <col min="3" max="3" width="10.2857142857143" style="39" customWidth="1"/>
    <col min="4" max="4" width="13.7238095238095" style="40" customWidth="1"/>
    <col min="5" max="5" width="13.7142857142857" style="40" customWidth="1"/>
    <col min="6" max="6" width="13.9428571428571" style="39" customWidth="1"/>
    <col min="7" max="16384" width="10.2857142857143" style="36"/>
  </cols>
  <sheetData>
    <row r="1" s="36" customFormat="1" ht="45" customHeight="1" spans="1:6">
      <c r="A1" s="41" t="s">
        <v>644</v>
      </c>
      <c r="B1" s="42"/>
      <c r="C1" s="43"/>
      <c r="D1" s="44"/>
      <c r="E1" s="44"/>
      <c r="F1" s="45"/>
    </row>
    <row r="2" s="37" customFormat="1" ht="33" customHeight="1" spans="1:6">
      <c r="A2" s="46" t="s">
        <v>42</v>
      </c>
      <c r="B2" s="46" t="s">
        <v>43</v>
      </c>
      <c r="C2" s="47" t="s">
        <v>645</v>
      </c>
      <c r="D2" s="48" t="s">
        <v>45</v>
      </c>
      <c r="E2" s="48" t="s">
        <v>46</v>
      </c>
      <c r="F2" s="49" t="s">
        <v>47</v>
      </c>
    </row>
    <row r="3" s="37" customFormat="1" ht="20" customHeight="1" spans="1:6">
      <c r="A3" s="50">
        <v>1</v>
      </c>
      <c r="B3" s="51" t="s">
        <v>646</v>
      </c>
      <c r="C3" s="52">
        <v>670</v>
      </c>
      <c r="D3" s="53">
        <v>8040000</v>
      </c>
      <c r="E3" s="53">
        <v>804000</v>
      </c>
      <c r="F3" s="54"/>
    </row>
    <row r="4" s="37" customFormat="1" ht="20" customHeight="1" spans="1:6">
      <c r="A4" s="50">
        <v>2</v>
      </c>
      <c r="B4" s="51" t="s">
        <v>647</v>
      </c>
      <c r="C4" s="52">
        <v>3</v>
      </c>
      <c r="D4" s="53">
        <v>1500000</v>
      </c>
      <c r="E4" s="53">
        <v>150000</v>
      </c>
      <c r="F4" s="54"/>
    </row>
    <row r="5" s="37" customFormat="1" ht="20" customHeight="1" spans="1:6">
      <c r="A5" s="50">
        <v>3</v>
      </c>
      <c r="B5" s="51" t="s">
        <v>647</v>
      </c>
      <c r="C5" s="52">
        <v>2</v>
      </c>
      <c r="D5" s="53">
        <v>1000000</v>
      </c>
      <c r="E5" s="53">
        <v>100000</v>
      </c>
      <c r="F5" s="54"/>
    </row>
    <row r="6" s="37" customFormat="1" ht="20" customHeight="1" spans="1:6">
      <c r="A6" s="50">
        <v>4</v>
      </c>
      <c r="B6" s="51" t="s">
        <v>647</v>
      </c>
      <c r="C6" s="52">
        <v>2</v>
      </c>
      <c r="D6" s="53">
        <v>1000000</v>
      </c>
      <c r="E6" s="53">
        <v>100000</v>
      </c>
      <c r="F6" s="54"/>
    </row>
    <row r="7" s="38" customFormat="1" ht="20" customHeight="1" spans="1:6">
      <c r="A7" s="46" t="s">
        <v>34</v>
      </c>
      <c r="B7" s="46"/>
      <c r="C7" s="55">
        <f>SUM(C3:C6)</f>
        <v>677</v>
      </c>
      <c r="D7" s="56">
        <f>SUM(D3:D6)</f>
        <v>11540000</v>
      </c>
      <c r="E7" s="56">
        <f>SUM(E3:E6)</f>
        <v>1154000</v>
      </c>
      <c r="F7" s="57"/>
    </row>
    <row r="8" s="38" customFormat="1" ht="12" customHeight="1" spans="1:6">
      <c r="A8" s="58"/>
      <c r="B8" s="58"/>
      <c r="C8" s="59"/>
      <c r="D8" s="60"/>
      <c r="E8" s="60"/>
      <c r="F8" s="61"/>
    </row>
    <row r="9" s="38" customFormat="1" ht="22" customHeight="1" spans="1:6">
      <c r="A9" s="62" t="s">
        <v>165</v>
      </c>
      <c r="B9" s="62"/>
      <c r="C9" s="63"/>
      <c r="D9" s="64" t="s">
        <v>166</v>
      </c>
      <c r="E9" s="64"/>
      <c r="F9" s="61"/>
    </row>
    <row r="10" s="38" customFormat="1" ht="22" customHeight="1" spans="1:6">
      <c r="A10" s="62" t="s">
        <v>167</v>
      </c>
      <c r="B10" s="62"/>
      <c r="C10" s="63"/>
      <c r="D10" s="65" t="s">
        <v>168</v>
      </c>
      <c r="E10" s="65"/>
      <c r="F10" s="61"/>
    </row>
    <row r="11" s="38" customFormat="1" ht="12" customHeight="1" spans="1:6">
      <c r="A11" s="62"/>
      <c r="B11" s="62"/>
      <c r="C11" s="63"/>
      <c r="D11" s="65"/>
      <c r="E11" s="66"/>
      <c r="F11" s="61"/>
    </row>
    <row r="12" s="38" customFormat="1" ht="22" customHeight="1" spans="1:6">
      <c r="A12" s="67">
        <v>46211</v>
      </c>
      <c r="B12" s="62"/>
      <c r="C12" s="63"/>
      <c r="D12" s="65" t="s">
        <v>169</v>
      </c>
      <c r="E12" s="65"/>
      <c r="F12" s="61"/>
    </row>
    <row r="13" s="37" customFormat="1" ht="22" customHeight="1" spans="1:6">
      <c r="C13" s="68"/>
      <c r="D13" s="69"/>
      <c r="E13" s="69"/>
      <c r="F13" s="68"/>
    </row>
    <row r="14" s="37" customFormat="1" ht="22" customHeight="1" spans="1:6">
      <c r="C14" s="68"/>
      <c r="D14" s="69"/>
      <c r="E14" s="69"/>
      <c r="F14" s="68"/>
    </row>
    <row r="15" s="37" customFormat="1" ht="22" customHeight="1" spans="1:6">
      <c r="C15" s="68"/>
      <c r="D15" s="69"/>
      <c r="E15" s="69"/>
      <c r="F15" s="68"/>
    </row>
    <row r="16" s="37" customFormat="1" ht="22" customHeight="1" spans="1:6">
      <c r="C16" s="68"/>
      <c r="D16" s="69"/>
      <c r="E16" s="69"/>
      <c r="F16" s="68"/>
    </row>
    <row r="17" s="37" customFormat="1" ht="22" customHeight="1" spans="3:6">
      <c r="C17" s="68"/>
      <c r="D17" s="69"/>
      <c r="E17" s="69"/>
      <c r="F17" s="68"/>
    </row>
    <row r="18" s="37" customFormat="1" ht="22" customHeight="1" spans="3:6">
      <c r="C18" s="68"/>
      <c r="D18" s="69"/>
      <c r="E18" s="69"/>
      <c r="F18" s="68"/>
    </row>
    <row r="19" s="37" customFormat="1" ht="22" customHeight="1" spans="3:6">
      <c r="C19" s="68"/>
      <c r="D19" s="69"/>
      <c r="E19" s="69"/>
      <c r="F19" s="68"/>
    </row>
    <row r="20" s="37" customFormat="1" ht="22" customHeight="1" spans="3:6">
      <c r="C20" s="68"/>
      <c r="D20" s="69"/>
      <c r="E20" s="69"/>
      <c r="F20" s="68"/>
    </row>
    <row r="21" s="37" customFormat="1" ht="22" customHeight="1" spans="3:6">
      <c r="C21" s="68"/>
      <c r="D21" s="69"/>
      <c r="E21" s="69"/>
      <c r="F21" s="68"/>
    </row>
    <row r="22" s="37" customFormat="1" ht="22" customHeight="1" spans="3:6">
      <c r="C22" s="68"/>
      <c r="D22" s="69"/>
      <c r="E22" s="69"/>
      <c r="F22" s="68"/>
    </row>
    <row r="23" s="37" customFormat="1" ht="22" customHeight="1" spans="3:6">
      <c r="C23" s="68"/>
      <c r="D23" s="69"/>
      <c r="E23" s="69"/>
      <c r="F23" s="68"/>
    </row>
    <row r="24" s="37" customFormat="1" ht="22" customHeight="1" spans="3:6">
      <c r="C24" s="68"/>
      <c r="D24" s="69"/>
      <c r="E24" s="69"/>
      <c r="F24" s="68"/>
    </row>
    <row r="25" s="37" customFormat="1" ht="22" customHeight="1" spans="3:6">
      <c r="C25" s="68"/>
      <c r="D25" s="69"/>
      <c r="E25" s="69"/>
      <c r="F25" s="68"/>
    </row>
    <row r="26" s="36" customFormat="1" spans="3:6">
      <c r="C26" s="39"/>
      <c r="D26" s="40"/>
      <c r="E26" s="40"/>
      <c r="F26" s="39"/>
    </row>
    <row r="27" s="36" customFormat="1" spans="3:6">
      <c r="C27" s="39"/>
      <c r="D27" s="40"/>
      <c r="E27" s="40"/>
      <c r="F27" s="39"/>
    </row>
    <row r="28" s="36" customFormat="1" spans="3:6">
      <c r="C28" s="39"/>
      <c r="D28" s="40"/>
      <c r="E28" s="40"/>
      <c r="F28" s="39"/>
    </row>
    <row r="29" s="36" customFormat="1" spans="3:6">
      <c r="C29" s="39"/>
      <c r="D29" s="40"/>
      <c r="E29" s="40"/>
      <c r="F29" s="39"/>
    </row>
    <row r="30" s="36" customFormat="1" spans="3:6">
      <c r="C30" s="39"/>
      <c r="D30" s="40"/>
      <c r="E30" s="40"/>
      <c r="F30" s="39"/>
    </row>
    <row r="31" s="36" customFormat="1" spans="3:6">
      <c r="C31" s="39"/>
      <c r="D31" s="40"/>
      <c r="E31" s="40"/>
      <c r="F31" s="39"/>
    </row>
    <row r="32" s="36" customFormat="1" spans="3:6">
      <c r="C32" s="39"/>
      <c r="D32" s="40"/>
      <c r="E32" s="40"/>
      <c r="F32" s="39"/>
    </row>
    <row r="33" s="36" customFormat="1" spans="1:6">
      <c r="C33" s="39"/>
      <c r="D33" s="40"/>
      <c r="E33" s="40"/>
      <c r="F33" s="39"/>
    </row>
    <row r="34" s="36" customFormat="1" spans="1:6">
      <c r="C34" s="39"/>
      <c r="D34" s="40"/>
      <c r="E34" s="40"/>
      <c r="F34" s="39"/>
    </row>
    <row r="35" s="36" customFormat="1" spans="1:6">
      <c r="C35" s="39"/>
      <c r="D35" s="40"/>
      <c r="E35" s="40"/>
      <c r="F35" s="39"/>
    </row>
    <row r="36" s="36" customFormat="1" spans="1:6">
      <c r="C36" s="39"/>
      <c r="D36" s="40"/>
      <c r="E36" s="40"/>
      <c r="F36" s="39"/>
    </row>
    <row r="37" s="36" customFormat="1" spans="1:6">
      <c r="C37" s="39"/>
      <c r="D37" s="40"/>
      <c r="E37" s="40"/>
      <c r="F37" s="39"/>
    </row>
    <row r="38" s="36" customFormat="1" spans="1:6">
      <c r="C38" s="39"/>
      <c r="D38" s="40"/>
      <c r="E38" s="40"/>
      <c r="F38" s="39"/>
    </row>
    <row r="39" s="36" customFormat="1" spans="1:6">
      <c r="C39" s="39"/>
      <c r="D39" s="40"/>
      <c r="E39" s="40"/>
      <c r="F39" s="39"/>
    </row>
    <row r="40" s="36" customFormat="1" spans="1:6">
      <c r="C40" s="39"/>
      <c r="D40" s="40"/>
      <c r="E40" s="40"/>
      <c r="F40" s="39"/>
    </row>
    <row r="41" s="36" customFormat="1" spans="1:6">
      <c r="C41" s="39"/>
      <c r="D41" s="40"/>
      <c r="E41" s="40"/>
      <c r="F41" s="39"/>
    </row>
    <row r="42" s="36" customFormat="1" spans="1:6">
      <c r="C42" s="39"/>
      <c r="D42" s="40"/>
      <c r="E42" s="40"/>
      <c r="F42" s="39"/>
    </row>
    <row r="43" s="36" customFormat="1" spans="1:6">
      <c r="C43" s="39"/>
      <c r="D43" s="40"/>
      <c r="E43" s="40"/>
      <c r="F43" s="39"/>
    </row>
    <row r="44" s="36" customFormat="1" spans="1:6">
      <c r="C44" s="39"/>
      <c r="D44" s="40"/>
      <c r="E44" s="40"/>
      <c r="F44" s="39"/>
    </row>
    <row r="45" s="36" customFormat="1" spans="1:6">
      <c r="C45" s="39"/>
      <c r="D45" s="40"/>
      <c r="E45" s="40"/>
      <c r="F45" s="39"/>
    </row>
    <row r="46" s="36" customFormat="1" spans="1:6">
      <c r="C46" s="39"/>
      <c r="D46" s="40"/>
      <c r="E46" s="40"/>
      <c r="F46" s="39"/>
    </row>
    <row r="47" s="36" customFormat="1" ht="18.75" spans="1:6">
      <c r="A47" s="70"/>
      <c r="B47" s="70"/>
      <c r="C47" s="71"/>
      <c r="D47" s="72"/>
      <c r="E47" s="72"/>
      <c r="F47" s="39"/>
    </row>
    <row r="48" s="36" customFormat="1" ht="18.75" spans="1:6">
      <c r="A48" s="70"/>
      <c r="B48" s="70"/>
      <c r="C48" s="71"/>
      <c r="D48" s="72"/>
      <c r="E48" s="72"/>
      <c r="F48" s="39"/>
    </row>
    <row r="49" s="36" customFormat="1" ht="18.75" spans="1:6">
      <c r="A49" s="70"/>
      <c r="B49" s="70"/>
      <c r="C49" s="71"/>
      <c r="D49" s="72"/>
      <c r="E49" s="72"/>
      <c r="F49" s="39"/>
    </row>
  </sheetData>
  <mergeCells count="6">
    <mergeCell ref="A7:B7"/>
    <mergeCell ref="A9:B9"/>
    <mergeCell ref="A10:B10"/>
    <mergeCell ref="D10:E10"/>
    <mergeCell ref="A12:B12"/>
    <mergeCell ref="D12:E12"/>
  </mergeCells>
  <pageMargins left="0.550694444444444" right="0.196527777777778" top="0.708333333333333" bottom="0.354166666666667" header="0.275" footer="0.236111111111111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4"/>
  <sheetViews>
    <sheetView workbookViewId="0">
      <selection activeCell="J18" sqref="J18"/>
    </sheetView>
  </sheetViews>
  <sheetFormatPr defaultColWidth="9.14285714285714" defaultRowHeight="12.75" outlineLevelCol="5"/>
  <cols>
    <col min="1" max="1" width="30.5714285714286" style="99" customWidth="1"/>
    <col min="2" max="2" width="11.1428571428571" style="99" customWidth="1"/>
    <col min="3" max="3" width="12.8571428571429" style="100" customWidth="1"/>
    <col min="4" max="4" width="13" style="100" customWidth="1"/>
    <col min="5" max="5" width="14.4285714285714" style="100" customWidth="1"/>
    <col min="6" max="6" width="14.8571428571429" style="101" customWidth="1"/>
    <col min="7" max="16379" width="9.14285714285714" style="99"/>
  </cols>
  <sheetData>
    <row r="1" ht="13.5"/>
    <row r="2" s="99" customFormat="1" ht="41" customHeight="1" spans="1:6">
      <c r="A2" s="102" t="s">
        <v>4</v>
      </c>
      <c r="B2" s="102" t="s">
        <v>5</v>
      </c>
      <c r="C2" s="103" t="s">
        <v>35</v>
      </c>
      <c r="D2" s="103" t="s">
        <v>36</v>
      </c>
      <c r="E2" s="103" t="s">
        <v>37</v>
      </c>
      <c r="F2" s="103" t="s">
        <v>38</v>
      </c>
    </row>
    <row r="3" s="99" customFormat="1" ht="24" customHeight="1" spans="1:6">
      <c r="A3" s="102" t="s">
        <v>12</v>
      </c>
      <c r="B3" s="102" t="s">
        <v>13</v>
      </c>
      <c r="C3" s="104">
        <v>331628.22</v>
      </c>
      <c r="D3" s="104">
        <v>284252.76</v>
      </c>
      <c r="E3" s="104">
        <v>142126.38</v>
      </c>
      <c r="F3" s="104">
        <f t="shared" ref="F3:F13" si="0">C3+D3+E3</f>
        <v>758007.36</v>
      </c>
    </row>
    <row r="4" s="99" customFormat="1" ht="24" customHeight="1" spans="1:6">
      <c r="A4" s="102" t="s">
        <v>14</v>
      </c>
      <c r="B4" s="102" t="s">
        <v>15</v>
      </c>
      <c r="C4" s="104">
        <v>72100</v>
      </c>
      <c r="D4" s="104">
        <v>45062.5</v>
      </c>
      <c r="E4" s="104">
        <v>18025</v>
      </c>
      <c r="F4" s="104">
        <f t="shared" si="0"/>
        <v>135187.5</v>
      </c>
    </row>
    <row r="5" s="99" customFormat="1" ht="24" customHeight="1" spans="1:6">
      <c r="A5" s="102" t="s">
        <v>16</v>
      </c>
      <c r="B5" s="102" t="s">
        <v>17</v>
      </c>
      <c r="C5" s="104">
        <v>245952</v>
      </c>
      <c r="D5" s="104">
        <v>153720</v>
      </c>
      <c r="E5" s="104">
        <v>61488</v>
      </c>
      <c r="F5" s="104">
        <f t="shared" si="0"/>
        <v>461160</v>
      </c>
    </row>
    <row r="6" s="99" customFormat="1" ht="24" customHeight="1" spans="1:6">
      <c r="A6" s="102" t="s">
        <v>18</v>
      </c>
      <c r="B6" s="102" t="s">
        <v>19</v>
      </c>
      <c r="C6" s="104">
        <v>615075.6</v>
      </c>
      <c r="D6" s="104">
        <v>384422.25</v>
      </c>
      <c r="E6" s="104">
        <v>153768.9</v>
      </c>
      <c r="F6" s="104">
        <f t="shared" si="0"/>
        <v>1153266.75</v>
      </c>
    </row>
    <row r="7" s="99" customFormat="1" ht="24" customHeight="1" spans="1:6">
      <c r="A7" s="102" t="s">
        <v>20</v>
      </c>
      <c r="B7" s="102" t="s">
        <v>21</v>
      </c>
      <c r="C7" s="104">
        <v>0</v>
      </c>
      <c r="D7" s="104">
        <v>4337611.2</v>
      </c>
      <c r="E7" s="104">
        <v>2168805.6</v>
      </c>
      <c r="F7" s="104">
        <f t="shared" si="0"/>
        <v>6506416.8</v>
      </c>
    </row>
    <row r="8" s="99" customFormat="1" ht="24" customHeight="1" spans="1:6">
      <c r="A8" s="102" t="s">
        <v>22</v>
      </c>
      <c r="B8" s="102" t="s">
        <v>23</v>
      </c>
      <c r="C8" s="104">
        <v>0</v>
      </c>
      <c r="D8" s="104">
        <v>40392</v>
      </c>
      <c r="E8" s="104">
        <v>20196</v>
      </c>
      <c r="F8" s="104">
        <f t="shared" si="0"/>
        <v>60588</v>
      </c>
    </row>
    <row r="9" s="99" customFormat="1" ht="24" customHeight="1" spans="1:6">
      <c r="A9" s="102" t="s">
        <v>24</v>
      </c>
      <c r="B9" s="102" t="s">
        <v>25</v>
      </c>
      <c r="C9" s="104">
        <v>0</v>
      </c>
      <c r="D9" s="104">
        <v>3240</v>
      </c>
      <c r="E9" s="104">
        <v>1620</v>
      </c>
      <c r="F9" s="104">
        <f t="shared" si="0"/>
        <v>4860</v>
      </c>
    </row>
    <row r="10" s="99" customFormat="1" ht="24" customHeight="1" spans="1:6">
      <c r="A10" s="102" t="s">
        <v>26</v>
      </c>
      <c r="B10" s="102" t="s">
        <v>27</v>
      </c>
      <c r="C10" s="104">
        <v>0</v>
      </c>
      <c r="D10" s="104">
        <v>459648</v>
      </c>
      <c r="E10" s="104">
        <v>114912</v>
      </c>
      <c r="F10" s="104">
        <f t="shared" si="0"/>
        <v>574560</v>
      </c>
    </row>
    <row r="11" s="99" customFormat="1" ht="24" customHeight="1" spans="1:6">
      <c r="A11" s="102" t="s">
        <v>28</v>
      </c>
      <c r="B11" s="102" t="s">
        <v>29</v>
      </c>
      <c r="C11" s="104">
        <v>0</v>
      </c>
      <c r="D11" s="104">
        <v>519300</v>
      </c>
      <c r="E11" s="104">
        <v>173100</v>
      </c>
      <c r="F11" s="104">
        <f t="shared" si="0"/>
        <v>692400</v>
      </c>
    </row>
    <row r="12" s="99" customFormat="1" ht="24" customHeight="1" spans="1:6">
      <c r="A12" s="102" t="s">
        <v>30</v>
      </c>
      <c r="B12" s="102" t="s">
        <v>39</v>
      </c>
      <c r="C12" s="104">
        <v>0</v>
      </c>
      <c r="D12" s="104">
        <v>14836.5</v>
      </c>
      <c r="E12" s="104">
        <v>6358.5</v>
      </c>
      <c r="F12" s="104">
        <f t="shared" si="0"/>
        <v>21195</v>
      </c>
    </row>
    <row r="13" s="99" customFormat="1" ht="24" customHeight="1" spans="1:6">
      <c r="A13" s="102" t="s">
        <v>32</v>
      </c>
      <c r="B13" s="102" t="s">
        <v>40</v>
      </c>
      <c r="C13" s="104">
        <v>0</v>
      </c>
      <c r="D13" s="104">
        <v>68600</v>
      </c>
      <c r="E13" s="104">
        <v>49000</v>
      </c>
      <c r="F13" s="104">
        <f t="shared" si="0"/>
        <v>117600</v>
      </c>
    </row>
    <row r="14" s="99" customFormat="1" ht="24" customHeight="1" spans="1:6">
      <c r="A14" s="102" t="s">
        <v>34</v>
      </c>
      <c r="B14" s="102"/>
      <c r="C14" s="104">
        <f>SUM(C3:C13)</f>
        <v>1264755.82</v>
      </c>
      <c r="D14" s="104">
        <f>SUM(D3:D13)</f>
        <v>6311085.21</v>
      </c>
      <c r="E14" s="104">
        <f>SUM(E3:E13)</f>
        <v>2909400.38</v>
      </c>
      <c r="F14" s="104">
        <f>SUM(C14:E14)</f>
        <v>10485241.41</v>
      </c>
    </row>
  </sheetData>
  <mergeCells count="1">
    <mergeCell ref="A14:B14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E16" sqref="E16"/>
    </sheetView>
  </sheetViews>
  <sheetFormatPr defaultColWidth="10.2857142857143" defaultRowHeight="14.25"/>
  <cols>
    <col min="1" max="1" width="4.42857142857143" style="1" customWidth="1"/>
    <col min="2" max="2" width="7.24761904761905" style="1" customWidth="1"/>
    <col min="3" max="3" width="22.2761904761905" style="6" customWidth="1"/>
    <col min="4" max="4" width="39.2857142857143" style="1" customWidth="1"/>
    <col min="5" max="5" width="11.9333333333333" style="1" customWidth="1"/>
    <col min="6" max="6" width="11.5238095238095" style="1" customWidth="1"/>
    <col min="7" max="7" width="8.95238095238095" style="7" customWidth="1"/>
    <col min="8" max="8" width="11.8571428571429" style="8" customWidth="1"/>
    <col min="9" max="9" width="8.43809523809524" style="8" customWidth="1"/>
    <col min="10" max="10" width="10.7619047619048" style="8" customWidth="1"/>
    <col min="11" max="11" width="6.85714285714286" style="8" customWidth="1"/>
    <col min="12" max="12" width="10.9047619047619" style="8" customWidth="1"/>
    <col min="13" max="13" width="11.5904761904762" style="8" customWidth="1"/>
    <col min="14" max="16384" width="10.2857142857143" style="1"/>
  </cols>
  <sheetData>
    <row r="1" s="1" customFormat="1" ht="27" customHeight="1" spans="1:13">
      <c r="A1" s="9" t="s">
        <v>648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649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650</v>
      </c>
      <c r="H3" s="83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4" customFormat="1" ht="18" customHeight="1" spans="1:13">
      <c r="A4" s="23">
        <v>1</v>
      </c>
      <c r="B4" s="23" t="s">
        <v>185</v>
      </c>
      <c r="C4" s="24" t="s">
        <v>651</v>
      </c>
      <c r="D4" s="25" t="s">
        <v>646</v>
      </c>
      <c r="E4" s="84" t="s">
        <v>612</v>
      </c>
      <c r="F4" s="85" t="s">
        <v>613</v>
      </c>
      <c r="G4" s="28">
        <v>670</v>
      </c>
      <c r="H4" s="83">
        <v>804000</v>
      </c>
      <c r="I4" s="21">
        <v>0</v>
      </c>
      <c r="J4" s="21">
        <v>361800</v>
      </c>
      <c r="K4" s="21">
        <v>0</v>
      </c>
      <c r="L4" s="29">
        <v>120600</v>
      </c>
      <c r="M4" s="29">
        <v>321600</v>
      </c>
    </row>
    <row r="5" s="4" customFormat="1" ht="18" customHeight="1" spans="1:13">
      <c r="A5" s="23">
        <v>2</v>
      </c>
      <c r="B5" s="23" t="s">
        <v>185</v>
      </c>
      <c r="C5" s="24" t="s">
        <v>652</v>
      </c>
      <c r="D5" s="25" t="s">
        <v>647</v>
      </c>
      <c r="E5" s="84" t="s">
        <v>359</v>
      </c>
      <c r="F5" s="85" t="s">
        <v>360</v>
      </c>
      <c r="G5" s="28">
        <v>3</v>
      </c>
      <c r="H5" s="83">
        <v>150000</v>
      </c>
      <c r="I5" s="21">
        <v>0</v>
      </c>
      <c r="J5" s="21">
        <v>67500</v>
      </c>
      <c r="K5" s="21">
        <v>0</v>
      </c>
      <c r="L5" s="29">
        <v>22500</v>
      </c>
      <c r="M5" s="29">
        <v>60000</v>
      </c>
    </row>
    <row r="6" s="4" customFormat="1" ht="18" customHeight="1" spans="1:13">
      <c r="A6" s="23">
        <v>3</v>
      </c>
      <c r="B6" s="23" t="s">
        <v>185</v>
      </c>
      <c r="C6" s="24" t="s">
        <v>653</v>
      </c>
      <c r="D6" s="25" t="s">
        <v>647</v>
      </c>
      <c r="E6" s="84" t="s">
        <v>359</v>
      </c>
      <c r="F6" s="85" t="s">
        <v>360</v>
      </c>
      <c r="G6" s="28">
        <v>2</v>
      </c>
      <c r="H6" s="83">
        <v>100000</v>
      </c>
      <c r="I6" s="21">
        <v>0</v>
      </c>
      <c r="J6" s="21">
        <v>45000</v>
      </c>
      <c r="K6" s="21">
        <v>0</v>
      </c>
      <c r="L6" s="29">
        <v>15000</v>
      </c>
      <c r="M6" s="29">
        <v>40000</v>
      </c>
    </row>
    <row r="7" s="4" customFormat="1" ht="18" customHeight="1" spans="1:13">
      <c r="A7" s="23">
        <v>4</v>
      </c>
      <c r="B7" s="23" t="s">
        <v>185</v>
      </c>
      <c r="C7" s="24" t="s">
        <v>654</v>
      </c>
      <c r="D7" s="25" t="s">
        <v>647</v>
      </c>
      <c r="E7" s="84" t="s">
        <v>359</v>
      </c>
      <c r="F7" s="85" t="s">
        <v>360</v>
      </c>
      <c r="G7" s="28">
        <v>2</v>
      </c>
      <c r="H7" s="83">
        <v>100000</v>
      </c>
      <c r="I7" s="21">
        <v>0</v>
      </c>
      <c r="J7" s="21">
        <v>45000</v>
      </c>
      <c r="K7" s="21">
        <v>0</v>
      </c>
      <c r="L7" s="29">
        <v>15000</v>
      </c>
      <c r="M7" s="29">
        <v>40000</v>
      </c>
    </row>
    <row r="8" s="5" customFormat="1" ht="19" customHeight="1" spans="1:13">
      <c r="A8" s="30" t="s">
        <v>34</v>
      </c>
      <c r="B8" s="31"/>
      <c r="C8" s="31"/>
      <c r="D8" s="31"/>
      <c r="E8" s="31"/>
      <c r="F8" s="32"/>
      <c r="G8" s="33">
        <f t="shared" ref="G8:M8" si="0">SUM(G4:G7)</f>
        <v>677</v>
      </c>
      <c r="H8" s="35">
        <f t="shared" si="0"/>
        <v>1154000</v>
      </c>
      <c r="I8" s="35">
        <f t="shared" si="0"/>
        <v>0</v>
      </c>
      <c r="J8" s="35">
        <f t="shared" si="0"/>
        <v>519300</v>
      </c>
      <c r="K8" s="35">
        <f t="shared" si="0"/>
        <v>0</v>
      </c>
      <c r="L8" s="35">
        <f t="shared" si="0"/>
        <v>173100</v>
      </c>
      <c r="M8" s="35">
        <f t="shared" si="0"/>
        <v>461600</v>
      </c>
    </row>
    <row r="9" s="2" customFormat="1" spans="1:13">
      <c r="C9" s="13"/>
      <c r="G9" s="34"/>
      <c r="H9" s="16"/>
      <c r="I9" s="16"/>
      <c r="J9" s="16"/>
      <c r="K9" s="16"/>
      <c r="L9" s="16"/>
      <c r="M9" s="16"/>
    </row>
    <row r="10" s="2" customFormat="1" ht="21.75" customHeight="1" spans="1:13">
      <c r="A10" s="2" t="s">
        <v>335</v>
      </c>
      <c r="C10" s="13"/>
      <c r="G10" s="16" t="s">
        <v>336</v>
      </c>
      <c r="H10" s="16"/>
      <c r="I10" s="16"/>
      <c r="J10" s="16"/>
      <c r="K10" s="16"/>
      <c r="L10" s="16"/>
      <c r="M10" s="16"/>
    </row>
    <row r="11" s="2" customFormat="1" spans="1:13">
      <c r="C11" s="13"/>
      <c r="G11" s="34"/>
      <c r="H11" s="14"/>
      <c r="I11" s="16"/>
      <c r="J11" s="16"/>
      <c r="K11" s="16"/>
      <c r="L11" s="16"/>
      <c r="M11" s="16"/>
    </row>
  </sheetData>
  <mergeCells count="3">
    <mergeCell ref="A1:M1"/>
    <mergeCell ref="L2:M2"/>
    <mergeCell ref="A8:F8"/>
  </mergeCells>
  <pageMargins left="0.511805555555556" right="0.196527777777778" top="0.550694444444444" bottom="0.354166666666667" header="0.0784722222222222" footer="0.0784722222222222"/>
  <pageSetup paperSize="9" scale="83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F49"/>
  <sheetViews>
    <sheetView workbookViewId="0">
      <selection activeCell="C10" sqref="C10"/>
    </sheetView>
  </sheetViews>
  <sheetFormatPr defaultColWidth="10.2857142857143" defaultRowHeight="14.25" outlineLevelCol="5"/>
  <cols>
    <col min="1" max="1" width="7.66666666666667" style="36" customWidth="1"/>
    <col min="2" max="2" width="44.6380952380952" style="36" customWidth="1"/>
    <col min="3" max="3" width="10.2857142857143" style="39" customWidth="1"/>
    <col min="4" max="4" width="13.7238095238095" style="40" customWidth="1"/>
    <col min="5" max="5" width="13.7142857142857" style="40" customWidth="1"/>
    <col min="6" max="6" width="10" style="39" customWidth="1"/>
    <col min="7" max="16384" width="10.2857142857143" style="36"/>
  </cols>
  <sheetData>
    <row r="1" s="36" customFormat="1" ht="45" customHeight="1" spans="1:6">
      <c r="A1" s="41" t="s">
        <v>655</v>
      </c>
      <c r="B1" s="42"/>
      <c r="C1" s="43"/>
      <c r="D1" s="44"/>
      <c r="E1" s="44"/>
      <c r="F1" s="45"/>
    </row>
    <row r="2" s="37" customFormat="1" ht="33" customHeight="1" spans="1:6">
      <c r="A2" s="46" t="s">
        <v>42</v>
      </c>
      <c r="B2" s="46" t="s">
        <v>43</v>
      </c>
      <c r="C2" s="47" t="s">
        <v>44</v>
      </c>
      <c r="D2" s="48" t="s">
        <v>45</v>
      </c>
      <c r="E2" s="48" t="s">
        <v>46</v>
      </c>
      <c r="F2" s="49" t="s">
        <v>47</v>
      </c>
    </row>
    <row r="3" s="80" customFormat="1" ht="20" customHeight="1" spans="1:6">
      <c r="A3" s="50">
        <v>1</v>
      </c>
      <c r="B3" s="51" t="s">
        <v>66</v>
      </c>
      <c r="C3" s="81">
        <v>127</v>
      </c>
      <c r="D3" s="53">
        <v>190500</v>
      </c>
      <c r="E3" s="53">
        <v>11430</v>
      </c>
      <c r="F3" s="82"/>
    </row>
    <row r="4" s="80" customFormat="1" ht="20" customHeight="1" spans="1:6">
      <c r="A4" s="50">
        <v>2</v>
      </c>
      <c r="B4" s="51" t="s">
        <v>66</v>
      </c>
      <c r="C4" s="81">
        <v>202</v>
      </c>
      <c r="D4" s="53">
        <v>303000</v>
      </c>
      <c r="E4" s="53">
        <v>18180</v>
      </c>
      <c r="F4" s="82"/>
    </row>
    <row r="5" s="80" customFormat="1" ht="20" customHeight="1" spans="1:6">
      <c r="A5" s="50">
        <v>3</v>
      </c>
      <c r="B5" s="51" t="s">
        <v>656</v>
      </c>
      <c r="C5" s="81">
        <v>58</v>
      </c>
      <c r="D5" s="53">
        <v>87000</v>
      </c>
      <c r="E5" s="53">
        <v>5220</v>
      </c>
      <c r="F5" s="82"/>
    </row>
    <row r="6" s="80" customFormat="1" ht="20" customHeight="1" spans="1:6">
      <c r="A6" s="50">
        <v>4</v>
      </c>
      <c r="B6" s="51" t="s">
        <v>656</v>
      </c>
      <c r="C6" s="81">
        <v>84</v>
      </c>
      <c r="D6" s="53">
        <v>126000</v>
      </c>
      <c r="E6" s="53">
        <v>7560</v>
      </c>
      <c r="F6" s="82"/>
    </row>
    <row r="7" s="38" customFormat="1" ht="20" customHeight="1" spans="1:6">
      <c r="A7" s="46" t="s">
        <v>34</v>
      </c>
      <c r="B7" s="46"/>
      <c r="C7" s="55">
        <f>SUM(C3:C6)</f>
        <v>471</v>
      </c>
      <c r="D7" s="56">
        <f>SUM(D3:D6)</f>
        <v>706500</v>
      </c>
      <c r="E7" s="56">
        <f>SUM(E3:E6)</f>
        <v>42390</v>
      </c>
      <c r="F7" s="57"/>
    </row>
    <row r="8" s="38" customFormat="1" ht="12" customHeight="1" spans="1:6">
      <c r="A8" s="58"/>
      <c r="B8" s="58"/>
      <c r="C8" s="59"/>
      <c r="D8" s="60"/>
      <c r="E8" s="60"/>
      <c r="F8" s="61"/>
    </row>
    <row r="9" s="38" customFormat="1" ht="22" customHeight="1" spans="1:6">
      <c r="A9" s="62" t="s">
        <v>165</v>
      </c>
      <c r="B9" s="62"/>
      <c r="C9" s="63"/>
      <c r="D9" s="64" t="s">
        <v>166</v>
      </c>
      <c r="E9" s="64"/>
      <c r="F9" s="61"/>
    </row>
    <row r="10" s="38" customFormat="1" ht="22" customHeight="1" spans="1:6">
      <c r="A10" s="62" t="s">
        <v>167</v>
      </c>
      <c r="B10" s="62"/>
      <c r="C10" s="63"/>
      <c r="D10" s="65" t="s">
        <v>168</v>
      </c>
      <c r="E10" s="65"/>
      <c r="F10" s="61"/>
    </row>
    <row r="11" s="38" customFormat="1" ht="12" customHeight="1" spans="1:6">
      <c r="A11" s="62"/>
      <c r="B11" s="62"/>
      <c r="C11" s="63"/>
      <c r="D11" s="65"/>
      <c r="E11" s="66"/>
      <c r="F11" s="61"/>
    </row>
    <row r="12" s="38" customFormat="1" ht="22" customHeight="1" spans="1:6">
      <c r="A12" s="67">
        <v>46211</v>
      </c>
      <c r="B12" s="62"/>
      <c r="C12" s="63"/>
      <c r="D12" s="65" t="s">
        <v>169</v>
      </c>
      <c r="E12" s="65"/>
      <c r="F12" s="61"/>
    </row>
    <row r="13" s="37" customFormat="1" ht="22" customHeight="1" spans="1:6">
      <c r="C13" s="68"/>
      <c r="D13" s="69"/>
      <c r="E13" s="69"/>
      <c r="F13" s="68"/>
    </row>
    <row r="14" s="37" customFormat="1" ht="22" customHeight="1" spans="1:6">
      <c r="C14" s="68"/>
      <c r="D14" s="69"/>
      <c r="E14" s="69"/>
      <c r="F14" s="68"/>
    </row>
    <row r="15" s="37" customFormat="1" ht="22" customHeight="1" spans="1:6">
      <c r="C15" s="68"/>
      <c r="D15" s="69"/>
      <c r="E15" s="69"/>
      <c r="F15" s="68"/>
    </row>
    <row r="16" s="37" customFormat="1" ht="22" customHeight="1" spans="1:6">
      <c r="C16" s="68"/>
      <c r="D16" s="69"/>
      <c r="E16" s="69"/>
      <c r="F16" s="68"/>
    </row>
    <row r="17" s="37" customFormat="1" ht="22" customHeight="1" spans="3:6">
      <c r="C17" s="68"/>
      <c r="D17" s="69"/>
      <c r="E17" s="69"/>
      <c r="F17" s="68"/>
    </row>
    <row r="18" s="37" customFormat="1" ht="22" customHeight="1" spans="3:6">
      <c r="C18" s="68"/>
      <c r="D18" s="69"/>
      <c r="E18" s="69"/>
      <c r="F18" s="68"/>
    </row>
    <row r="19" s="37" customFormat="1" ht="22" customHeight="1" spans="3:6">
      <c r="C19" s="68"/>
      <c r="D19" s="69"/>
      <c r="E19" s="69"/>
      <c r="F19" s="68"/>
    </row>
    <row r="20" s="37" customFormat="1" ht="22" customHeight="1" spans="3:6">
      <c r="C20" s="68"/>
      <c r="D20" s="69"/>
      <c r="E20" s="69"/>
      <c r="F20" s="68"/>
    </row>
    <row r="21" s="37" customFormat="1" ht="22" customHeight="1" spans="3:6">
      <c r="C21" s="68"/>
      <c r="D21" s="69"/>
      <c r="E21" s="69"/>
      <c r="F21" s="68"/>
    </row>
    <row r="22" s="37" customFormat="1" ht="22" customHeight="1" spans="3:6">
      <c r="C22" s="68"/>
      <c r="D22" s="69"/>
      <c r="E22" s="69"/>
      <c r="F22" s="68"/>
    </row>
    <row r="23" s="37" customFormat="1" ht="22" customHeight="1" spans="3:6">
      <c r="C23" s="68"/>
      <c r="D23" s="69"/>
      <c r="E23" s="69"/>
      <c r="F23" s="68"/>
    </row>
    <row r="24" s="37" customFormat="1" ht="22" customHeight="1" spans="3:6">
      <c r="C24" s="68"/>
      <c r="D24" s="69"/>
      <c r="E24" s="69"/>
      <c r="F24" s="68"/>
    </row>
    <row r="25" s="37" customFormat="1" ht="22" customHeight="1" spans="3:6">
      <c r="C25" s="68"/>
      <c r="D25" s="69"/>
      <c r="E25" s="69"/>
      <c r="F25" s="68"/>
    </row>
    <row r="26" s="36" customFormat="1" spans="3:6">
      <c r="C26" s="39"/>
      <c r="D26" s="40"/>
      <c r="E26" s="40"/>
      <c r="F26" s="39"/>
    </row>
    <row r="27" s="36" customFormat="1" spans="3:6">
      <c r="C27" s="39"/>
      <c r="D27" s="40"/>
      <c r="E27" s="40"/>
      <c r="F27" s="39"/>
    </row>
    <row r="28" s="36" customFormat="1" spans="3:6">
      <c r="C28" s="39"/>
      <c r="D28" s="40"/>
      <c r="E28" s="40"/>
      <c r="F28" s="39"/>
    </row>
    <row r="29" s="36" customFormat="1" spans="3:6">
      <c r="C29" s="39"/>
      <c r="D29" s="40"/>
      <c r="E29" s="40"/>
      <c r="F29" s="39"/>
    </row>
    <row r="30" s="36" customFormat="1" spans="3:6">
      <c r="C30" s="39"/>
      <c r="D30" s="40"/>
      <c r="E30" s="40"/>
      <c r="F30" s="39"/>
    </row>
    <row r="31" s="36" customFormat="1" spans="3:6">
      <c r="C31" s="39"/>
      <c r="D31" s="40"/>
      <c r="E31" s="40"/>
      <c r="F31" s="39"/>
    </row>
    <row r="32" s="36" customFormat="1" spans="3:6">
      <c r="C32" s="39"/>
      <c r="D32" s="40"/>
      <c r="E32" s="40"/>
      <c r="F32" s="39"/>
    </row>
    <row r="33" s="36" customFormat="1" spans="1:6">
      <c r="C33" s="39"/>
      <c r="D33" s="40"/>
      <c r="E33" s="40"/>
      <c r="F33" s="39"/>
    </row>
    <row r="34" s="36" customFormat="1" spans="1:6">
      <c r="C34" s="39"/>
      <c r="D34" s="40"/>
      <c r="E34" s="40"/>
      <c r="F34" s="39"/>
    </row>
    <row r="35" s="36" customFormat="1" spans="1:6">
      <c r="C35" s="39"/>
      <c r="D35" s="40"/>
      <c r="E35" s="40"/>
      <c r="F35" s="39"/>
    </row>
    <row r="36" s="36" customFormat="1" spans="1:6">
      <c r="C36" s="39"/>
      <c r="D36" s="40"/>
      <c r="E36" s="40"/>
      <c r="F36" s="39"/>
    </row>
    <row r="37" s="36" customFormat="1" spans="1:6">
      <c r="C37" s="39"/>
      <c r="D37" s="40"/>
      <c r="E37" s="40"/>
      <c r="F37" s="39"/>
    </row>
    <row r="38" s="36" customFormat="1" spans="1:6">
      <c r="C38" s="39"/>
      <c r="D38" s="40"/>
      <c r="E38" s="40"/>
      <c r="F38" s="39"/>
    </row>
    <row r="39" s="36" customFormat="1" spans="1:6">
      <c r="C39" s="39"/>
      <c r="D39" s="40"/>
      <c r="E39" s="40"/>
      <c r="F39" s="39"/>
    </row>
    <row r="40" s="36" customFormat="1" spans="1:6">
      <c r="C40" s="39"/>
      <c r="D40" s="40"/>
      <c r="E40" s="40"/>
      <c r="F40" s="39"/>
    </row>
    <row r="41" s="36" customFormat="1" spans="1:6">
      <c r="C41" s="39"/>
      <c r="D41" s="40"/>
      <c r="E41" s="40"/>
      <c r="F41" s="39"/>
    </row>
    <row r="42" s="36" customFormat="1" spans="1:6">
      <c r="C42" s="39"/>
      <c r="D42" s="40"/>
      <c r="E42" s="40"/>
      <c r="F42" s="39"/>
    </row>
    <row r="43" s="36" customFormat="1" spans="1:6">
      <c r="C43" s="39"/>
      <c r="D43" s="40"/>
      <c r="E43" s="40"/>
      <c r="F43" s="39"/>
    </row>
    <row r="44" s="36" customFormat="1" spans="1:6">
      <c r="C44" s="39"/>
      <c r="D44" s="40"/>
      <c r="E44" s="40"/>
      <c r="F44" s="39"/>
    </row>
    <row r="45" s="36" customFormat="1" spans="1:6">
      <c r="C45" s="39"/>
      <c r="D45" s="40"/>
      <c r="E45" s="40"/>
      <c r="F45" s="39"/>
    </row>
    <row r="46" s="36" customFormat="1" spans="1:6">
      <c r="C46" s="39"/>
      <c r="D46" s="40"/>
      <c r="E46" s="40"/>
      <c r="F46" s="39"/>
    </row>
    <row r="47" s="36" customFormat="1" ht="18.75" spans="1:6">
      <c r="A47" s="70"/>
      <c r="B47" s="70"/>
      <c r="C47" s="71"/>
      <c r="D47" s="72"/>
      <c r="E47" s="72"/>
      <c r="F47" s="39"/>
    </row>
    <row r="48" s="36" customFormat="1" ht="18.75" spans="1:6">
      <c r="A48" s="70"/>
      <c r="B48" s="70"/>
      <c r="C48" s="71"/>
      <c r="D48" s="72"/>
      <c r="E48" s="72"/>
      <c r="F48" s="39"/>
    </row>
    <row r="49" s="36" customFormat="1" ht="18.75" spans="1:6">
      <c r="A49" s="70"/>
      <c r="B49" s="70"/>
      <c r="C49" s="71"/>
      <c r="D49" s="72"/>
      <c r="E49" s="72"/>
      <c r="F49" s="39"/>
    </row>
  </sheetData>
  <mergeCells count="6">
    <mergeCell ref="A7:B7"/>
    <mergeCell ref="A9:B9"/>
    <mergeCell ref="A10:B10"/>
    <mergeCell ref="D10:E10"/>
    <mergeCell ref="A12:B12"/>
    <mergeCell ref="D12:E12"/>
  </mergeCells>
  <pageMargins left="0.550694444444444" right="0.196527777777778" top="0.708333333333333" bottom="0.354166666666667" header="0.275" footer="0.236111111111111"/>
  <pageSetup paperSize="9" scale="90" fitToHeight="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M11"/>
  <sheetViews>
    <sheetView workbookViewId="0">
      <selection activeCell="K13" sqref="K13"/>
    </sheetView>
  </sheetViews>
  <sheetFormatPr defaultColWidth="10.2857142857143" defaultRowHeight="14.25"/>
  <cols>
    <col min="1" max="1" width="4.42857142857143" style="1" customWidth="1"/>
    <col min="2" max="2" width="7.24761904761905" style="1" customWidth="1"/>
    <col min="3" max="3" width="22.2761904761905" style="6" customWidth="1"/>
    <col min="4" max="4" width="39.2857142857143" style="1" customWidth="1"/>
    <col min="5" max="5" width="11.9333333333333" style="1" customWidth="1"/>
    <col min="6" max="6" width="11.5238095238095" style="1" customWidth="1"/>
    <col min="7" max="7" width="8.95238095238095" style="7" customWidth="1"/>
    <col min="8" max="8" width="11.8571428571429" style="8" customWidth="1"/>
    <col min="9" max="9" width="8.43809523809524" style="8" customWidth="1"/>
    <col min="10" max="10" width="10.7619047619048" style="8" customWidth="1"/>
    <col min="11" max="11" width="6.85714285714286" style="8" customWidth="1"/>
    <col min="12" max="12" width="10.9047619047619" style="8" customWidth="1"/>
    <col min="13" max="13" width="11.5904761904762" style="8" customWidth="1"/>
    <col min="14" max="16384" width="10.2857142857143" style="1"/>
  </cols>
  <sheetData>
    <row r="1" s="1" customFormat="1" ht="27" customHeight="1" spans="1:13">
      <c r="A1" s="9" t="s">
        <v>657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172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178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73" customFormat="1" ht="18" customHeight="1" spans="1:13">
      <c r="A4" s="74">
        <v>1</v>
      </c>
      <c r="B4" s="74" t="s">
        <v>185</v>
      </c>
      <c r="C4" s="24" t="s">
        <v>658</v>
      </c>
      <c r="D4" s="25" t="s">
        <v>66</v>
      </c>
      <c r="E4" s="26" t="s">
        <v>220</v>
      </c>
      <c r="F4" s="27" t="s">
        <v>188</v>
      </c>
      <c r="G4" s="75">
        <v>127</v>
      </c>
      <c r="H4" s="21">
        <v>11430</v>
      </c>
      <c r="I4" s="21">
        <v>0</v>
      </c>
      <c r="J4" s="21">
        <v>4000.5</v>
      </c>
      <c r="K4" s="21">
        <v>0</v>
      </c>
      <c r="L4" s="76">
        <v>1714.5</v>
      </c>
      <c r="M4" s="76">
        <v>5715</v>
      </c>
    </row>
    <row r="5" s="73" customFormat="1" ht="18" customHeight="1" spans="1:13">
      <c r="A5" s="74">
        <v>2</v>
      </c>
      <c r="B5" s="74" t="s">
        <v>185</v>
      </c>
      <c r="C5" s="24" t="s">
        <v>659</v>
      </c>
      <c r="D5" s="25" t="s">
        <v>66</v>
      </c>
      <c r="E5" s="26" t="s">
        <v>220</v>
      </c>
      <c r="F5" s="27" t="s">
        <v>188</v>
      </c>
      <c r="G5" s="75">
        <v>202</v>
      </c>
      <c r="H5" s="21">
        <v>18180</v>
      </c>
      <c r="I5" s="21">
        <v>0</v>
      </c>
      <c r="J5" s="21">
        <v>6363</v>
      </c>
      <c r="K5" s="21">
        <v>0</v>
      </c>
      <c r="L5" s="76">
        <v>2727</v>
      </c>
      <c r="M5" s="76">
        <v>9090</v>
      </c>
    </row>
    <row r="6" s="73" customFormat="1" ht="18" customHeight="1" spans="1:13">
      <c r="A6" s="74">
        <v>3</v>
      </c>
      <c r="B6" s="74" t="s">
        <v>185</v>
      </c>
      <c r="C6" s="24" t="s">
        <v>660</v>
      </c>
      <c r="D6" s="25" t="s">
        <v>656</v>
      </c>
      <c r="E6" s="26" t="s">
        <v>220</v>
      </c>
      <c r="F6" s="27" t="s">
        <v>188</v>
      </c>
      <c r="G6" s="75">
        <v>58</v>
      </c>
      <c r="H6" s="21">
        <v>5220</v>
      </c>
      <c r="I6" s="21">
        <v>0</v>
      </c>
      <c r="J6" s="21">
        <v>1827</v>
      </c>
      <c r="K6" s="21">
        <v>0</v>
      </c>
      <c r="L6" s="76">
        <v>783</v>
      </c>
      <c r="M6" s="76">
        <v>2610</v>
      </c>
    </row>
    <row r="7" s="73" customFormat="1" ht="18" customHeight="1" spans="1:13">
      <c r="A7" s="74">
        <v>4</v>
      </c>
      <c r="B7" s="74" t="s">
        <v>185</v>
      </c>
      <c r="C7" s="24" t="s">
        <v>661</v>
      </c>
      <c r="D7" s="25" t="s">
        <v>656</v>
      </c>
      <c r="E7" s="26" t="s">
        <v>220</v>
      </c>
      <c r="F7" s="27" t="s">
        <v>188</v>
      </c>
      <c r="G7" s="75">
        <v>84</v>
      </c>
      <c r="H7" s="21">
        <v>7560</v>
      </c>
      <c r="I7" s="21">
        <v>0</v>
      </c>
      <c r="J7" s="21">
        <v>2646</v>
      </c>
      <c r="K7" s="21">
        <v>0</v>
      </c>
      <c r="L7" s="76">
        <v>1134</v>
      </c>
      <c r="M7" s="76">
        <v>3780</v>
      </c>
    </row>
    <row r="8" s="5" customFormat="1" ht="19" customHeight="1" spans="1:13">
      <c r="A8" s="30" t="s">
        <v>34</v>
      </c>
      <c r="B8" s="31"/>
      <c r="C8" s="31"/>
      <c r="D8" s="31"/>
      <c r="E8" s="31"/>
      <c r="F8" s="32"/>
      <c r="G8" s="33">
        <f t="shared" ref="G8:M8" si="0">SUM(G4:G7)</f>
        <v>471</v>
      </c>
      <c r="H8" s="35">
        <f t="shared" si="0"/>
        <v>42390</v>
      </c>
      <c r="I8" s="79">
        <f t="shared" si="0"/>
        <v>0</v>
      </c>
      <c r="J8" s="79">
        <f t="shared" si="0"/>
        <v>14836.5</v>
      </c>
      <c r="K8" s="79">
        <f t="shared" si="0"/>
        <v>0</v>
      </c>
      <c r="L8" s="79">
        <f t="shared" si="0"/>
        <v>6358.5</v>
      </c>
      <c r="M8" s="35">
        <f t="shared" si="0"/>
        <v>21195</v>
      </c>
    </row>
    <row r="9" s="2" customFormat="1" spans="1:13">
      <c r="C9" s="13"/>
      <c r="G9" s="34"/>
      <c r="H9" s="16"/>
      <c r="I9" s="16"/>
      <c r="J9" s="16"/>
      <c r="K9" s="16"/>
      <c r="L9" s="16"/>
      <c r="M9" s="16"/>
    </row>
    <row r="10" s="2" customFormat="1" ht="21.75" customHeight="1" spans="1:13">
      <c r="A10" s="2" t="s">
        <v>335</v>
      </c>
      <c r="C10" s="13"/>
      <c r="G10" s="16" t="s">
        <v>336</v>
      </c>
      <c r="H10" s="16"/>
      <c r="I10" s="16"/>
      <c r="J10" s="16"/>
      <c r="K10" s="16"/>
      <c r="L10" s="16"/>
      <c r="M10" s="16"/>
    </row>
    <row r="11" s="2" customFormat="1" spans="1:13">
      <c r="C11" s="13"/>
      <c r="G11" s="34"/>
      <c r="H11" s="14"/>
      <c r="I11" s="16"/>
      <c r="J11" s="16"/>
      <c r="K11" s="16"/>
      <c r="L11" s="16"/>
      <c r="M11" s="16"/>
    </row>
  </sheetData>
  <mergeCells count="3">
    <mergeCell ref="A1:M1"/>
    <mergeCell ref="L2:M2"/>
    <mergeCell ref="A8:F8"/>
  </mergeCells>
  <pageMargins left="0.511805555555556" right="0.196527777777778" top="0.550694444444444" bottom="0.354166666666667" header="0.0784722222222222" footer="0.0784722222222222"/>
  <pageSetup paperSize="9" scale="83" fitToHeight="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opLeftCell="A16" workbookViewId="0">
      <selection activeCell="M30" sqref="M30"/>
    </sheetView>
  </sheetViews>
  <sheetFormatPr defaultColWidth="10.2857142857143" defaultRowHeight="14.25"/>
  <cols>
    <col min="1" max="1" width="4.42857142857143" style="1" customWidth="1"/>
    <col min="2" max="2" width="7.24761904761905" style="1" customWidth="1"/>
    <col min="3" max="3" width="22.2761904761905" style="6" customWidth="1"/>
    <col min="4" max="4" width="39.2857142857143" style="1" customWidth="1"/>
    <col min="5" max="5" width="11.9333333333333" style="1" customWidth="1"/>
    <col min="6" max="6" width="11.5238095238095" style="1" customWidth="1"/>
    <col min="7" max="7" width="8.95238095238095" style="7" customWidth="1"/>
    <col min="8" max="8" width="11.8571428571429" style="8" customWidth="1"/>
    <col min="9" max="9" width="8.43809523809524" style="8" customWidth="1"/>
    <col min="10" max="10" width="10.7619047619048" style="8" customWidth="1"/>
    <col min="11" max="11" width="6.85714285714286" style="8" customWidth="1"/>
    <col min="12" max="12" width="10.9047619047619" style="8" customWidth="1"/>
    <col min="13" max="13" width="11.5904761904762" style="8" customWidth="1"/>
    <col min="14" max="16384" width="10.2857142857143" style="1"/>
  </cols>
  <sheetData>
    <row r="1" s="1" customFormat="1" ht="27" customHeight="1" spans="1:13">
      <c r="A1" s="9" t="s">
        <v>662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172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178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73" customFormat="1" ht="18" customHeight="1" spans="1:13">
      <c r="A4" s="74">
        <v>1</v>
      </c>
      <c r="B4" s="74" t="s">
        <v>185</v>
      </c>
      <c r="C4" s="24" t="s">
        <v>663</v>
      </c>
      <c r="D4" s="25" t="s">
        <v>664</v>
      </c>
      <c r="E4" s="26" t="s">
        <v>665</v>
      </c>
      <c r="F4" s="27" t="s">
        <v>482</v>
      </c>
      <c r="G4" s="75">
        <v>235</v>
      </c>
      <c r="H4" s="21">
        <v>21150</v>
      </c>
      <c r="I4" s="21">
        <v>0</v>
      </c>
      <c r="J4" s="21">
        <v>7402.5</v>
      </c>
      <c r="K4" s="21">
        <v>0</v>
      </c>
      <c r="L4" s="76">
        <v>3172.5</v>
      </c>
      <c r="M4" s="76">
        <v>10575</v>
      </c>
    </row>
    <row r="5" s="73" customFormat="1" ht="18" customHeight="1" spans="1:13">
      <c r="A5" s="74">
        <v>2</v>
      </c>
      <c r="B5" s="74" t="s">
        <v>185</v>
      </c>
      <c r="C5" s="24" t="s">
        <v>666</v>
      </c>
      <c r="D5" s="25" t="s">
        <v>667</v>
      </c>
      <c r="E5" s="26" t="s">
        <v>665</v>
      </c>
      <c r="F5" s="27" t="s">
        <v>482</v>
      </c>
      <c r="G5" s="75">
        <v>198</v>
      </c>
      <c r="H5" s="21">
        <v>17820</v>
      </c>
      <c r="I5" s="21">
        <v>0</v>
      </c>
      <c r="J5" s="21">
        <v>6237</v>
      </c>
      <c r="K5" s="21">
        <v>0</v>
      </c>
      <c r="L5" s="76">
        <v>2673</v>
      </c>
      <c r="M5" s="76">
        <v>8910</v>
      </c>
    </row>
    <row r="6" s="73" customFormat="1" ht="18" customHeight="1" spans="1:13">
      <c r="A6" s="74">
        <v>3</v>
      </c>
      <c r="B6" s="74" t="s">
        <v>185</v>
      </c>
      <c r="C6" s="24" t="s">
        <v>668</v>
      </c>
      <c r="D6" s="25" t="s">
        <v>80</v>
      </c>
      <c r="E6" s="26" t="s">
        <v>665</v>
      </c>
      <c r="F6" s="27" t="s">
        <v>482</v>
      </c>
      <c r="G6" s="75">
        <v>352</v>
      </c>
      <c r="H6" s="21">
        <v>31680</v>
      </c>
      <c r="I6" s="21">
        <v>0</v>
      </c>
      <c r="J6" s="21">
        <v>11088</v>
      </c>
      <c r="K6" s="21">
        <v>0</v>
      </c>
      <c r="L6" s="76">
        <v>4752</v>
      </c>
      <c r="M6" s="76">
        <v>15840</v>
      </c>
    </row>
    <row r="7" s="73" customFormat="1" ht="18" customHeight="1" spans="1:13">
      <c r="A7" s="74">
        <v>4</v>
      </c>
      <c r="B7" s="74" t="s">
        <v>185</v>
      </c>
      <c r="C7" s="24" t="s">
        <v>669</v>
      </c>
      <c r="D7" s="25" t="s">
        <v>670</v>
      </c>
      <c r="E7" s="26" t="s">
        <v>665</v>
      </c>
      <c r="F7" s="27" t="s">
        <v>482</v>
      </c>
      <c r="G7" s="75">
        <v>195</v>
      </c>
      <c r="H7" s="21">
        <v>17550</v>
      </c>
      <c r="I7" s="21">
        <v>0</v>
      </c>
      <c r="J7" s="21">
        <v>6142.5</v>
      </c>
      <c r="K7" s="21">
        <v>0</v>
      </c>
      <c r="L7" s="76">
        <v>2632.5</v>
      </c>
      <c r="M7" s="76">
        <v>8775</v>
      </c>
    </row>
    <row r="8" s="5" customFormat="1" ht="19" customHeight="1" spans="1:13">
      <c r="A8" s="74">
        <v>5</v>
      </c>
      <c r="B8" s="74" t="s">
        <v>185</v>
      </c>
      <c r="C8" s="24" t="s">
        <v>671</v>
      </c>
      <c r="D8" s="25" t="s">
        <v>83</v>
      </c>
      <c r="E8" s="26" t="s">
        <v>665</v>
      </c>
      <c r="F8" s="27" t="s">
        <v>482</v>
      </c>
      <c r="G8" s="75">
        <v>150</v>
      </c>
      <c r="H8" s="21">
        <v>13500</v>
      </c>
      <c r="I8" s="21">
        <v>0</v>
      </c>
      <c r="J8" s="21">
        <v>4725</v>
      </c>
      <c r="K8" s="21">
        <v>0</v>
      </c>
      <c r="L8" s="76">
        <v>2025</v>
      </c>
      <c r="M8" s="76">
        <v>6750</v>
      </c>
    </row>
    <row r="9" s="5" customFormat="1" ht="19" customHeight="1" spans="1:13">
      <c r="A9" s="74">
        <v>6</v>
      </c>
      <c r="B9" s="74" t="s">
        <v>185</v>
      </c>
      <c r="C9" s="24" t="s">
        <v>672</v>
      </c>
      <c r="D9" s="25" t="s">
        <v>81</v>
      </c>
      <c r="E9" s="26" t="s">
        <v>665</v>
      </c>
      <c r="F9" s="27" t="s">
        <v>482</v>
      </c>
      <c r="G9" s="75">
        <v>285</v>
      </c>
      <c r="H9" s="21">
        <v>25650</v>
      </c>
      <c r="I9" s="21">
        <v>0</v>
      </c>
      <c r="J9" s="21">
        <v>8977.5</v>
      </c>
      <c r="K9" s="21">
        <v>0</v>
      </c>
      <c r="L9" s="76">
        <v>3847.5</v>
      </c>
      <c r="M9" s="76">
        <v>12825</v>
      </c>
    </row>
    <row r="10" s="5" customFormat="1" ht="19" customHeight="1" spans="1:13">
      <c r="A10" s="74">
        <v>7</v>
      </c>
      <c r="B10" s="74" t="s">
        <v>185</v>
      </c>
      <c r="C10" s="24" t="s">
        <v>673</v>
      </c>
      <c r="D10" s="25" t="s">
        <v>674</v>
      </c>
      <c r="E10" s="26" t="s">
        <v>665</v>
      </c>
      <c r="F10" s="27" t="s">
        <v>482</v>
      </c>
      <c r="G10" s="75">
        <v>150</v>
      </c>
      <c r="H10" s="21">
        <v>13500</v>
      </c>
      <c r="I10" s="21">
        <v>0</v>
      </c>
      <c r="J10" s="21">
        <v>4725</v>
      </c>
      <c r="K10" s="21">
        <v>0</v>
      </c>
      <c r="L10" s="76">
        <v>2025</v>
      </c>
      <c r="M10" s="76">
        <v>6750</v>
      </c>
    </row>
    <row r="11" s="5" customFormat="1" ht="19" customHeight="1" spans="1:13">
      <c r="A11" s="74">
        <v>8</v>
      </c>
      <c r="B11" s="74" t="s">
        <v>185</v>
      </c>
      <c r="C11" s="24" t="s">
        <v>675</v>
      </c>
      <c r="D11" s="25" t="s">
        <v>82</v>
      </c>
      <c r="E11" s="26" t="s">
        <v>665</v>
      </c>
      <c r="F11" s="27" t="s">
        <v>482</v>
      </c>
      <c r="G11" s="75">
        <v>102</v>
      </c>
      <c r="H11" s="21">
        <v>9180</v>
      </c>
      <c r="I11" s="21">
        <v>0</v>
      </c>
      <c r="J11" s="21">
        <v>3213</v>
      </c>
      <c r="K11" s="21">
        <v>0</v>
      </c>
      <c r="L11" s="76">
        <v>1377</v>
      </c>
      <c r="M11" s="76">
        <v>4590</v>
      </c>
    </row>
    <row r="12" s="5" customFormat="1" ht="19" customHeight="1" spans="1:13">
      <c r="A12" s="74">
        <v>9</v>
      </c>
      <c r="B12" s="74" t="s">
        <v>185</v>
      </c>
      <c r="C12" s="24" t="s">
        <v>676</v>
      </c>
      <c r="D12" s="25" t="s">
        <v>677</v>
      </c>
      <c r="E12" s="26" t="s">
        <v>665</v>
      </c>
      <c r="F12" s="27" t="s">
        <v>482</v>
      </c>
      <c r="G12" s="75">
        <v>351</v>
      </c>
      <c r="H12" s="21">
        <v>31590</v>
      </c>
      <c r="I12" s="21">
        <v>0</v>
      </c>
      <c r="J12" s="21">
        <v>11056.5</v>
      </c>
      <c r="K12" s="21">
        <v>0</v>
      </c>
      <c r="L12" s="76">
        <v>4738.5</v>
      </c>
      <c r="M12" s="76">
        <v>15795</v>
      </c>
    </row>
    <row r="13" s="5" customFormat="1" ht="19" customHeight="1" spans="1:13">
      <c r="A13" s="74">
        <v>10</v>
      </c>
      <c r="B13" s="74" t="s">
        <v>185</v>
      </c>
      <c r="C13" s="24" t="s">
        <v>678</v>
      </c>
      <c r="D13" s="25" t="s">
        <v>679</v>
      </c>
      <c r="E13" s="26" t="s">
        <v>665</v>
      </c>
      <c r="F13" s="27" t="s">
        <v>482</v>
      </c>
      <c r="G13" s="75">
        <v>120</v>
      </c>
      <c r="H13" s="21">
        <v>10800</v>
      </c>
      <c r="I13" s="21">
        <v>0</v>
      </c>
      <c r="J13" s="21">
        <v>3780</v>
      </c>
      <c r="K13" s="21">
        <v>0</v>
      </c>
      <c r="L13" s="76">
        <v>1620</v>
      </c>
      <c r="M13" s="76">
        <v>5400</v>
      </c>
    </row>
    <row r="14" s="5" customFormat="1" ht="19" customHeight="1" spans="1:13">
      <c r="A14" s="74">
        <v>11</v>
      </c>
      <c r="B14" s="74" t="s">
        <v>185</v>
      </c>
      <c r="C14" s="24" t="s">
        <v>680</v>
      </c>
      <c r="D14" s="25" t="s">
        <v>626</v>
      </c>
      <c r="E14" s="26" t="s">
        <v>681</v>
      </c>
      <c r="F14" s="27" t="s">
        <v>482</v>
      </c>
      <c r="G14" s="75">
        <v>447</v>
      </c>
      <c r="H14" s="21">
        <v>40230</v>
      </c>
      <c r="I14" s="21">
        <v>0</v>
      </c>
      <c r="J14" s="21">
        <v>14080.5</v>
      </c>
      <c r="K14" s="21">
        <v>0</v>
      </c>
      <c r="L14" s="76">
        <v>6034.5</v>
      </c>
      <c r="M14" s="76">
        <v>20115</v>
      </c>
    </row>
    <row r="15" s="5" customFormat="1" ht="19" customHeight="1" spans="1:13">
      <c r="A15" s="74">
        <v>12</v>
      </c>
      <c r="B15" s="74" t="s">
        <v>185</v>
      </c>
      <c r="C15" s="24" t="s">
        <v>682</v>
      </c>
      <c r="D15" s="25" t="s">
        <v>683</v>
      </c>
      <c r="E15" s="26" t="s">
        <v>684</v>
      </c>
      <c r="F15" s="27" t="s">
        <v>482</v>
      </c>
      <c r="G15" s="75">
        <v>173</v>
      </c>
      <c r="H15" s="21">
        <v>15570</v>
      </c>
      <c r="I15" s="21">
        <v>0</v>
      </c>
      <c r="J15" s="21">
        <v>5449.5</v>
      </c>
      <c r="K15" s="21">
        <v>0</v>
      </c>
      <c r="L15" s="76">
        <v>2335.5</v>
      </c>
      <c r="M15" s="76">
        <v>7785</v>
      </c>
    </row>
    <row r="16" s="5" customFormat="1" ht="19" customHeight="1" spans="1:13">
      <c r="A16" s="74">
        <v>13</v>
      </c>
      <c r="B16" s="74" t="s">
        <v>185</v>
      </c>
      <c r="C16" s="24" t="s">
        <v>685</v>
      </c>
      <c r="D16" s="25" t="s">
        <v>686</v>
      </c>
      <c r="E16" s="26" t="s">
        <v>684</v>
      </c>
      <c r="F16" s="27" t="s">
        <v>482</v>
      </c>
      <c r="G16" s="75">
        <v>203</v>
      </c>
      <c r="H16" s="21">
        <v>18270</v>
      </c>
      <c r="I16" s="21">
        <v>0</v>
      </c>
      <c r="J16" s="21">
        <v>6394.5</v>
      </c>
      <c r="K16" s="21">
        <v>0</v>
      </c>
      <c r="L16" s="76">
        <v>2740.5</v>
      </c>
      <c r="M16" s="76">
        <v>9135</v>
      </c>
    </row>
    <row r="17" s="5" customFormat="1" ht="19" customHeight="1" spans="1:13">
      <c r="A17" s="74">
        <v>14</v>
      </c>
      <c r="B17" s="74" t="s">
        <v>185</v>
      </c>
      <c r="C17" s="24" t="s">
        <v>687</v>
      </c>
      <c r="D17" s="25" t="s">
        <v>688</v>
      </c>
      <c r="E17" s="26" t="s">
        <v>684</v>
      </c>
      <c r="F17" s="27" t="s">
        <v>482</v>
      </c>
      <c r="G17" s="75">
        <v>1006</v>
      </c>
      <c r="H17" s="21">
        <v>90540</v>
      </c>
      <c r="I17" s="21">
        <v>0</v>
      </c>
      <c r="J17" s="21">
        <v>31689</v>
      </c>
      <c r="K17" s="21">
        <v>0</v>
      </c>
      <c r="L17" s="76">
        <v>13581</v>
      </c>
      <c r="M17" s="76">
        <v>45270</v>
      </c>
    </row>
    <row r="18" s="5" customFormat="1" ht="19" customHeight="1" spans="1:13">
      <c r="A18" s="74">
        <v>15</v>
      </c>
      <c r="B18" s="74" t="s">
        <v>185</v>
      </c>
      <c r="C18" s="24" t="s">
        <v>689</v>
      </c>
      <c r="D18" s="25" t="s">
        <v>126</v>
      </c>
      <c r="E18" s="26" t="s">
        <v>690</v>
      </c>
      <c r="F18" s="27" t="s">
        <v>482</v>
      </c>
      <c r="G18" s="75">
        <v>362</v>
      </c>
      <c r="H18" s="21">
        <v>32580</v>
      </c>
      <c r="I18" s="21">
        <v>0</v>
      </c>
      <c r="J18" s="21">
        <v>11403</v>
      </c>
      <c r="K18" s="21">
        <v>0</v>
      </c>
      <c r="L18" s="76">
        <v>4887</v>
      </c>
      <c r="M18" s="76">
        <v>16290</v>
      </c>
    </row>
    <row r="19" s="5" customFormat="1" ht="19" customHeight="1" spans="1:13">
      <c r="A19" s="74">
        <v>16</v>
      </c>
      <c r="B19" s="74" t="s">
        <v>185</v>
      </c>
      <c r="C19" s="24" t="s">
        <v>691</v>
      </c>
      <c r="D19" s="25" t="s">
        <v>121</v>
      </c>
      <c r="E19" s="26" t="s">
        <v>692</v>
      </c>
      <c r="F19" s="27" t="s">
        <v>482</v>
      </c>
      <c r="G19" s="75">
        <v>175</v>
      </c>
      <c r="H19" s="21">
        <v>15750</v>
      </c>
      <c r="I19" s="21">
        <v>0</v>
      </c>
      <c r="J19" s="21">
        <v>5512.5</v>
      </c>
      <c r="K19" s="21">
        <v>0</v>
      </c>
      <c r="L19" s="76">
        <v>2362.5</v>
      </c>
      <c r="M19" s="76">
        <v>7875</v>
      </c>
    </row>
    <row r="20" s="5" customFormat="1" ht="19" customHeight="1" spans="1:13">
      <c r="A20" s="74">
        <v>17</v>
      </c>
      <c r="B20" s="74" t="s">
        <v>185</v>
      </c>
      <c r="C20" s="24" t="s">
        <v>693</v>
      </c>
      <c r="D20" s="25" t="s">
        <v>694</v>
      </c>
      <c r="E20" s="26" t="s">
        <v>692</v>
      </c>
      <c r="F20" s="27" t="s">
        <v>482</v>
      </c>
      <c r="G20" s="75">
        <v>202</v>
      </c>
      <c r="H20" s="21">
        <v>18180</v>
      </c>
      <c r="I20" s="21">
        <v>0</v>
      </c>
      <c r="J20" s="21">
        <v>6363</v>
      </c>
      <c r="K20" s="21">
        <v>0</v>
      </c>
      <c r="L20" s="76">
        <v>2727</v>
      </c>
      <c r="M20" s="76">
        <v>9090</v>
      </c>
    </row>
    <row r="21" s="5" customFormat="1" ht="19" customHeight="1" spans="1:13">
      <c r="A21" s="74">
        <v>18</v>
      </c>
      <c r="B21" s="74" t="s">
        <v>185</v>
      </c>
      <c r="C21" s="24" t="s">
        <v>695</v>
      </c>
      <c r="D21" s="25" t="s">
        <v>73</v>
      </c>
      <c r="E21" s="26" t="s">
        <v>692</v>
      </c>
      <c r="F21" s="27" t="s">
        <v>482</v>
      </c>
      <c r="G21" s="75">
        <v>289</v>
      </c>
      <c r="H21" s="21">
        <v>26010</v>
      </c>
      <c r="I21" s="21">
        <v>0</v>
      </c>
      <c r="J21" s="21">
        <v>9103.5</v>
      </c>
      <c r="K21" s="21">
        <v>0</v>
      </c>
      <c r="L21" s="76">
        <v>3901.5</v>
      </c>
      <c r="M21" s="76">
        <v>13005</v>
      </c>
    </row>
    <row r="22" s="5" customFormat="1" ht="19" customHeight="1" spans="1:13">
      <c r="A22" s="74">
        <v>19</v>
      </c>
      <c r="B22" s="74" t="s">
        <v>185</v>
      </c>
      <c r="C22" s="24" t="s">
        <v>696</v>
      </c>
      <c r="D22" s="25" t="s">
        <v>54</v>
      </c>
      <c r="E22" s="26" t="s">
        <v>697</v>
      </c>
      <c r="F22" s="27" t="s">
        <v>482</v>
      </c>
      <c r="G22" s="75">
        <v>101</v>
      </c>
      <c r="H22" s="21">
        <v>9090</v>
      </c>
      <c r="I22" s="21">
        <v>0</v>
      </c>
      <c r="J22" s="21">
        <v>3181.5</v>
      </c>
      <c r="K22" s="21">
        <v>0</v>
      </c>
      <c r="L22" s="76">
        <v>1363.5</v>
      </c>
      <c r="M22" s="76">
        <v>4545</v>
      </c>
    </row>
    <row r="23" s="5" customFormat="1" ht="19" customHeight="1" spans="1:13">
      <c r="A23" s="74">
        <v>20</v>
      </c>
      <c r="B23" s="74" t="s">
        <v>185</v>
      </c>
      <c r="C23" s="24" t="s">
        <v>698</v>
      </c>
      <c r="D23" s="25" t="s">
        <v>74</v>
      </c>
      <c r="E23" s="26" t="s">
        <v>699</v>
      </c>
      <c r="F23" s="27" t="s">
        <v>482</v>
      </c>
      <c r="G23" s="75">
        <v>209</v>
      </c>
      <c r="H23" s="21">
        <v>18810</v>
      </c>
      <c r="I23" s="21">
        <v>0</v>
      </c>
      <c r="J23" s="21">
        <v>6583.5</v>
      </c>
      <c r="K23" s="21">
        <v>0</v>
      </c>
      <c r="L23" s="76">
        <v>2821.5</v>
      </c>
      <c r="M23" s="76">
        <v>9405</v>
      </c>
    </row>
    <row r="24" s="5" customFormat="1" ht="19" customHeight="1" spans="1:13">
      <c r="A24" s="74">
        <v>21</v>
      </c>
      <c r="B24" s="74" t="s">
        <v>185</v>
      </c>
      <c r="C24" s="24" t="s">
        <v>700</v>
      </c>
      <c r="D24" s="25" t="s">
        <v>78</v>
      </c>
      <c r="E24" s="26" t="s">
        <v>699</v>
      </c>
      <c r="F24" s="27" t="s">
        <v>482</v>
      </c>
      <c r="G24" s="75">
        <v>214</v>
      </c>
      <c r="H24" s="21">
        <v>19260</v>
      </c>
      <c r="I24" s="21">
        <v>0</v>
      </c>
      <c r="J24" s="21">
        <v>6741</v>
      </c>
      <c r="K24" s="21">
        <v>0</v>
      </c>
      <c r="L24" s="76">
        <v>2889</v>
      </c>
      <c r="M24" s="76">
        <v>9630</v>
      </c>
    </row>
    <row r="25" s="5" customFormat="1" ht="19" customHeight="1" spans="1:13">
      <c r="A25" s="74">
        <v>22</v>
      </c>
      <c r="B25" s="74" t="s">
        <v>185</v>
      </c>
      <c r="C25" s="24" t="s">
        <v>701</v>
      </c>
      <c r="D25" s="25" t="s">
        <v>465</v>
      </c>
      <c r="E25" s="26" t="s">
        <v>699</v>
      </c>
      <c r="F25" s="27" t="s">
        <v>482</v>
      </c>
      <c r="G25" s="75">
        <v>1203</v>
      </c>
      <c r="H25" s="21">
        <v>108270</v>
      </c>
      <c r="I25" s="21">
        <v>0</v>
      </c>
      <c r="J25" s="21">
        <v>37894.5</v>
      </c>
      <c r="K25" s="21">
        <v>0</v>
      </c>
      <c r="L25" s="76">
        <v>16240.5</v>
      </c>
      <c r="M25" s="76">
        <v>54135</v>
      </c>
    </row>
    <row r="26" s="5" customFormat="1" ht="19" customHeight="1" spans="1:13">
      <c r="A26" s="74">
        <v>23</v>
      </c>
      <c r="B26" s="74" t="s">
        <v>185</v>
      </c>
      <c r="C26" s="24" t="s">
        <v>702</v>
      </c>
      <c r="D26" s="25" t="s">
        <v>465</v>
      </c>
      <c r="E26" s="26" t="s">
        <v>699</v>
      </c>
      <c r="F26" s="27" t="s">
        <v>482</v>
      </c>
      <c r="G26" s="75">
        <v>93</v>
      </c>
      <c r="H26" s="21">
        <v>8370</v>
      </c>
      <c r="I26" s="21">
        <v>0</v>
      </c>
      <c r="J26" s="21">
        <v>2929.5</v>
      </c>
      <c r="K26" s="21">
        <v>0</v>
      </c>
      <c r="L26" s="76">
        <v>1255.5</v>
      </c>
      <c r="M26" s="76">
        <v>4185</v>
      </c>
    </row>
    <row r="27" s="5" customFormat="1" ht="19" customHeight="1" spans="1:13">
      <c r="A27" s="74">
        <v>24</v>
      </c>
      <c r="B27" s="74" t="s">
        <v>185</v>
      </c>
      <c r="C27" s="24" t="s">
        <v>703</v>
      </c>
      <c r="D27" s="25" t="s">
        <v>704</v>
      </c>
      <c r="E27" s="26" t="s">
        <v>699</v>
      </c>
      <c r="F27" s="27" t="s">
        <v>482</v>
      </c>
      <c r="G27" s="75">
        <v>356</v>
      </c>
      <c r="H27" s="21">
        <v>32040</v>
      </c>
      <c r="I27" s="21">
        <v>0</v>
      </c>
      <c r="J27" s="21">
        <v>11214</v>
      </c>
      <c r="K27" s="21">
        <v>0</v>
      </c>
      <c r="L27" s="76">
        <v>4806</v>
      </c>
      <c r="M27" s="76">
        <v>16020</v>
      </c>
    </row>
    <row r="28" s="5" customFormat="1" ht="19" customHeight="1" spans="1:13">
      <c r="A28" s="74">
        <v>25</v>
      </c>
      <c r="B28" s="74" t="s">
        <v>185</v>
      </c>
      <c r="C28" s="77" t="s">
        <v>705</v>
      </c>
      <c r="D28" s="77" t="s">
        <v>706</v>
      </c>
      <c r="E28" s="77" t="s">
        <v>699</v>
      </c>
      <c r="F28" s="77" t="s">
        <v>482</v>
      </c>
      <c r="G28" s="78">
        <v>235</v>
      </c>
      <c r="H28" s="79">
        <v>21150</v>
      </c>
      <c r="I28" s="79">
        <v>0</v>
      </c>
      <c r="J28" s="79">
        <v>7402.5</v>
      </c>
      <c r="K28" s="79">
        <v>0</v>
      </c>
      <c r="L28" s="79">
        <v>3172.5</v>
      </c>
      <c r="M28" s="79">
        <v>10575</v>
      </c>
    </row>
    <row r="29" s="5" customFormat="1" ht="19" customHeight="1" spans="1:13">
      <c r="A29" s="74">
        <v>26</v>
      </c>
      <c r="B29" s="74" t="s">
        <v>185</v>
      </c>
      <c r="C29" s="77" t="s">
        <v>707</v>
      </c>
      <c r="D29" s="77" t="s">
        <v>708</v>
      </c>
      <c r="E29" s="77" t="s">
        <v>709</v>
      </c>
      <c r="F29" s="77" t="s">
        <v>188</v>
      </c>
      <c r="G29" s="78">
        <v>260</v>
      </c>
      <c r="H29" s="79">
        <v>23400</v>
      </c>
      <c r="I29" s="79">
        <v>0</v>
      </c>
      <c r="J29" s="79">
        <v>8190</v>
      </c>
      <c r="K29" s="79">
        <v>0</v>
      </c>
      <c r="L29" s="79">
        <v>3510</v>
      </c>
      <c r="M29" s="79">
        <v>11700</v>
      </c>
    </row>
    <row r="30" s="5" customFormat="1" ht="19" customHeight="1" spans="1:13">
      <c r="A30" s="30" t="s">
        <v>34</v>
      </c>
      <c r="B30" s="31"/>
      <c r="C30" s="31"/>
      <c r="D30" s="31"/>
      <c r="E30" s="31"/>
      <c r="F30" s="32"/>
      <c r="G30" s="33">
        <f>SUM(G4:G29)</f>
        <v>7666</v>
      </c>
      <c r="H30" s="33">
        <f t="shared" ref="H30:M30" si="0">SUM(H4:H29)</f>
        <v>689940</v>
      </c>
      <c r="I30" s="33">
        <f t="shared" si="0"/>
        <v>0</v>
      </c>
      <c r="J30" s="33">
        <f t="shared" si="0"/>
        <v>241479</v>
      </c>
      <c r="K30" s="33">
        <f t="shared" si="0"/>
        <v>0</v>
      </c>
      <c r="L30" s="33">
        <f t="shared" si="0"/>
        <v>103491</v>
      </c>
      <c r="M30" s="33">
        <f t="shared" si="0"/>
        <v>344970</v>
      </c>
    </row>
    <row r="31" s="2" customFormat="1" spans="1:13">
      <c r="C31" s="13"/>
      <c r="G31" s="34"/>
      <c r="H31" s="16"/>
      <c r="I31" s="16"/>
      <c r="J31" s="16"/>
      <c r="K31" s="16"/>
      <c r="L31" s="16"/>
      <c r="M31" s="16"/>
    </row>
    <row r="32" s="2" customFormat="1" ht="21.75" customHeight="1" spans="1:13">
      <c r="A32" s="2" t="s">
        <v>335</v>
      </c>
      <c r="C32" s="13"/>
      <c r="G32" s="16" t="s">
        <v>336</v>
      </c>
      <c r="H32" s="16"/>
      <c r="I32" s="16"/>
      <c r="J32" s="16"/>
      <c r="K32" s="16"/>
      <c r="L32" s="16"/>
      <c r="M32" s="16"/>
    </row>
    <row r="33" s="2" customFormat="1" spans="3:13">
      <c r="C33" s="13"/>
      <c r="G33" s="34"/>
      <c r="H33" s="14"/>
      <c r="I33" s="16"/>
      <c r="J33" s="16"/>
      <c r="K33" s="16"/>
      <c r="L33" s="16"/>
      <c r="M33" s="16"/>
    </row>
  </sheetData>
  <mergeCells count="3">
    <mergeCell ref="A1:M1"/>
    <mergeCell ref="L2:M2"/>
    <mergeCell ref="A30:F30"/>
  </mergeCells>
  <pageMargins left="0.511805555555556" right="0.196527777777778" top="0.550694444444444" bottom="0.354166666666667" header="0.0784722222222222" footer="0.0784722222222222"/>
  <pageSetup paperSize="9" scale="83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F46"/>
  <sheetViews>
    <sheetView workbookViewId="0">
      <selection activeCell="E14" sqref="E14"/>
    </sheetView>
  </sheetViews>
  <sheetFormatPr defaultColWidth="10.2857142857143" defaultRowHeight="14.25" outlineLevelCol="5"/>
  <cols>
    <col min="1" max="1" width="7.66666666666667" style="36" customWidth="1"/>
    <col min="2" max="2" width="44.6380952380952" style="36" customWidth="1"/>
    <col min="3" max="3" width="10.2857142857143" style="39" customWidth="1"/>
    <col min="4" max="4" width="13.7238095238095" style="40" customWidth="1"/>
    <col min="5" max="5" width="13.7142857142857" style="40" customWidth="1"/>
    <col min="6" max="6" width="13.9428571428571" style="39" customWidth="1"/>
    <col min="7" max="16384" width="10.2857142857143" style="36"/>
  </cols>
  <sheetData>
    <row r="1" s="36" customFormat="1" ht="45" customHeight="1" spans="1:6">
      <c r="A1" s="41" t="s">
        <v>710</v>
      </c>
      <c r="B1" s="42"/>
      <c r="C1" s="43"/>
      <c r="D1" s="44"/>
      <c r="E1" s="44"/>
      <c r="F1" s="45"/>
    </row>
    <row r="2" s="37" customFormat="1" ht="33" customHeight="1" spans="1:6">
      <c r="A2" s="46" t="s">
        <v>42</v>
      </c>
      <c r="B2" s="46" t="s">
        <v>43</v>
      </c>
      <c r="C2" s="47" t="s">
        <v>711</v>
      </c>
      <c r="D2" s="48" t="s">
        <v>45</v>
      </c>
      <c r="E2" s="48" t="s">
        <v>46</v>
      </c>
      <c r="F2" s="49" t="s">
        <v>47</v>
      </c>
    </row>
    <row r="3" s="37" customFormat="1" ht="20" customHeight="1" spans="1:6">
      <c r="A3" s="50">
        <v>1</v>
      </c>
      <c r="B3" s="51" t="s">
        <v>712</v>
      </c>
      <c r="C3" s="52">
        <v>245</v>
      </c>
      <c r="D3" s="53">
        <v>2450000</v>
      </c>
      <c r="E3" s="53">
        <v>196000</v>
      </c>
      <c r="F3" s="54"/>
    </row>
    <row r="4" s="38" customFormat="1" ht="20" customHeight="1" spans="1:6">
      <c r="A4" s="46" t="s">
        <v>34</v>
      </c>
      <c r="B4" s="46"/>
      <c r="C4" s="55">
        <f>SUM(C3:C3)</f>
        <v>245</v>
      </c>
      <c r="D4" s="56">
        <f>SUM(D3:D3)</f>
        <v>2450000</v>
      </c>
      <c r="E4" s="56">
        <f>SUM(E3:E3)</f>
        <v>196000</v>
      </c>
      <c r="F4" s="57"/>
    </row>
    <row r="5" s="38" customFormat="1" ht="12" customHeight="1" spans="1:6">
      <c r="A5" s="58"/>
      <c r="B5" s="58"/>
      <c r="C5" s="59"/>
      <c r="D5" s="60"/>
      <c r="E5" s="60"/>
      <c r="F5" s="61"/>
    </row>
    <row r="6" s="38" customFormat="1" ht="22" customHeight="1" spans="1:6">
      <c r="A6" s="62" t="s">
        <v>165</v>
      </c>
      <c r="B6" s="62"/>
      <c r="C6" s="63"/>
      <c r="D6" s="64" t="s">
        <v>166</v>
      </c>
      <c r="E6" s="64"/>
      <c r="F6" s="61"/>
    </row>
    <row r="7" s="38" customFormat="1" ht="22" customHeight="1" spans="1:6">
      <c r="A7" s="62" t="s">
        <v>167</v>
      </c>
      <c r="B7" s="62"/>
      <c r="C7" s="63"/>
      <c r="D7" s="65" t="s">
        <v>168</v>
      </c>
      <c r="E7" s="65"/>
      <c r="F7" s="61"/>
    </row>
    <row r="8" s="38" customFormat="1" ht="12" customHeight="1" spans="1:6">
      <c r="A8" s="62"/>
      <c r="B8" s="62"/>
      <c r="C8" s="63"/>
      <c r="D8" s="65"/>
      <c r="E8" s="66"/>
      <c r="F8" s="61"/>
    </row>
    <row r="9" s="38" customFormat="1" ht="22" customHeight="1" spans="1:6">
      <c r="A9" s="67">
        <v>46211</v>
      </c>
      <c r="B9" s="62"/>
      <c r="C9" s="63"/>
      <c r="D9" s="65" t="s">
        <v>169</v>
      </c>
      <c r="E9" s="65"/>
      <c r="F9" s="61"/>
    </row>
    <row r="10" s="37" customFormat="1" ht="22" customHeight="1" spans="1:6">
      <c r="C10" s="68"/>
      <c r="D10" s="69"/>
      <c r="E10" s="69"/>
      <c r="F10" s="68"/>
    </row>
    <row r="11" s="37" customFormat="1" ht="22" customHeight="1" spans="1:6">
      <c r="C11" s="68"/>
      <c r="D11" s="69"/>
      <c r="E11" s="69"/>
      <c r="F11" s="68"/>
    </row>
    <row r="12" s="37" customFormat="1" ht="22" customHeight="1" spans="1:6">
      <c r="C12" s="68"/>
      <c r="D12" s="69"/>
      <c r="E12" s="69"/>
      <c r="F12" s="68"/>
    </row>
    <row r="13" s="37" customFormat="1" ht="22" customHeight="1" spans="1:6">
      <c r="C13" s="68"/>
      <c r="D13" s="69"/>
      <c r="E13" s="69"/>
      <c r="F13" s="68"/>
    </row>
    <row r="14" s="37" customFormat="1" ht="22" customHeight="1" spans="1:6">
      <c r="C14" s="68"/>
      <c r="D14" s="69"/>
      <c r="E14" s="69"/>
      <c r="F14" s="68"/>
    </row>
    <row r="15" s="37" customFormat="1" ht="22" customHeight="1" spans="1:6">
      <c r="C15" s="68"/>
      <c r="D15" s="69"/>
      <c r="E15" s="69"/>
      <c r="F15" s="68"/>
    </row>
    <row r="16" s="37" customFormat="1" ht="22" customHeight="1" spans="1:6">
      <c r="C16" s="68"/>
      <c r="D16" s="69"/>
      <c r="E16" s="69"/>
      <c r="F16" s="68"/>
    </row>
    <row r="17" s="37" customFormat="1" ht="22" customHeight="1" spans="3:6">
      <c r="C17" s="68"/>
      <c r="D17" s="69"/>
      <c r="E17" s="69"/>
      <c r="F17" s="68"/>
    </row>
    <row r="18" s="37" customFormat="1" ht="22" customHeight="1" spans="3:6">
      <c r="C18" s="68"/>
      <c r="D18" s="69"/>
      <c r="E18" s="69"/>
      <c r="F18" s="68"/>
    </row>
    <row r="19" s="37" customFormat="1" ht="22" customHeight="1" spans="3:6">
      <c r="C19" s="68"/>
      <c r="D19" s="69"/>
      <c r="E19" s="69"/>
      <c r="F19" s="68"/>
    </row>
    <row r="20" s="37" customFormat="1" ht="22" customHeight="1" spans="3:6">
      <c r="C20" s="68"/>
      <c r="D20" s="69"/>
      <c r="E20" s="69"/>
      <c r="F20" s="68"/>
    </row>
    <row r="21" s="37" customFormat="1" ht="22" customHeight="1" spans="3:6">
      <c r="C21" s="68"/>
      <c r="D21" s="69"/>
      <c r="E21" s="69"/>
      <c r="F21" s="68"/>
    </row>
    <row r="22" s="37" customFormat="1" ht="22" customHeight="1" spans="3:6">
      <c r="C22" s="68"/>
      <c r="D22" s="69"/>
      <c r="E22" s="69"/>
      <c r="F22" s="68"/>
    </row>
    <row r="23" s="36" customFormat="1" spans="3:6">
      <c r="C23" s="39"/>
      <c r="D23" s="40"/>
      <c r="E23" s="40"/>
      <c r="F23" s="39"/>
    </row>
    <row r="24" s="36" customFormat="1" spans="3:6">
      <c r="C24" s="39"/>
      <c r="D24" s="40"/>
      <c r="E24" s="40"/>
      <c r="F24" s="39"/>
    </row>
    <row r="25" s="36" customFormat="1" spans="3:6">
      <c r="C25" s="39"/>
      <c r="D25" s="40"/>
      <c r="E25" s="40"/>
      <c r="F25" s="39"/>
    </row>
    <row r="26" s="36" customFormat="1" spans="3:6">
      <c r="C26" s="39"/>
      <c r="D26" s="40"/>
      <c r="E26" s="40"/>
      <c r="F26" s="39"/>
    </row>
    <row r="27" s="36" customFormat="1" spans="3:6">
      <c r="C27" s="39"/>
      <c r="D27" s="40"/>
      <c r="E27" s="40"/>
      <c r="F27" s="39"/>
    </row>
    <row r="28" s="36" customFormat="1" spans="3:6">
      <c r="C28" s="39"/>
      <c r="D28" s="40"/>
      <c r="E28" s="40"/>
      <c r="F28" s="39"/>
    </row>
    <row r="29" s="36" customFormat="1" spans="3:6">
      <c r="C29" s="39"/>
      <c r="D29" s="40"/>
      <c r="E29" s="40"/>
      <c r="F29" s="39"/>
    </row>
    <row r="30" s="36" customFormat="1" spans="3:6">
      <c r="C30" s="39"/>
      <c r="D30" s="40"/>
      <c r="E30" s="40"/>
      <c r="F30" s="39"/>
    </row>
    <row r="31" s="36" customFormat="1" spans="3:6">
      <c r="C31" s="39"/>
      <c r="D31" s="40"/>
      <c r="E31" s="40"/>
      <c r="F31" s="39"/>
    </row>
    <row r="32" s="36" customFormat="1" spans="3:6">
      <c r="C32" s="39"/>
      <c r="D32" s="40"/>
      <c r="E32" s="40"/>
      <c r="F32" s="39"/>
    </row>
    <row r="33" s="36" customFormat="1" spans="1:6">
      <c r="C33" s="39"/>
      <c r="D33" s="40"/>
      <c r="E33" s="40"/>
      <c r="F33" s="39"/>
    </row>
    <row r="34" s="36" customFormat="1" spans="1:6">
      <c r="C34" s="39"/>
      <c r="D34" s="40"/>
      <c r="E34" s="40"/>
      <c r="F34" s="39"/>
    </row>
    <row r="35" s="36" customFormat="1" spans="1:6">
      <c r="C35" s="39"/>
      <c r="D35" s="40"/>
      <c r="E35" s="40"/>
      <c r="F35" s="39"/>
    </row>
    <row r="36" s="36" customFormat="1" spans="1:6">
      <c r="C36" s="39"/>
      <c r="D36" s="40"/>
      <c r="E36" s="40"/>
      <c r="F36" s="39"/>
    </row>
    <row r="37" s="36" customFormat="1" spans="1:6">
      <c r="C37" s="39"/>
      <c r="D37" s="40"/>
      <c r="E37" s="40"/>
      <c r="F37" s="39"/>
    </row>
    <row r="38" s="36" customFormat="1" spans="1:6">
      <c r="C38" s="39"/>
      <c r="D38" s="40"/>
      <c r="E38" s="40"/>
      <c r="F38" s="39"/>
    </row>
    <row r="39" s="36" customFormat="1" spans="1:6">
      <c r="C39" s="39"/>
      <c r="D39" s="40"/>
      <c r="E39" s="40"/>
      <c r="F39" s="39"/>
    </row>
    <row r="40" s="36" customFormat="1" spans="1:6">
      <c r="C40" s="39"/>
      <c r="D40" s="40"/>
      <c r="E40" s="40"/>
      <c r="F40" s="39"/>
    </row>
    <row r="41" s="36" customFormat="1" spans="1:6">
      <c r="C41" s="39"/>
      <c r="D41" s="40"/>
      <c r="E41" s="40"/>
      <c r="F41" s="39"/>
    </row>
    <row r="42" s="36" customFormat="1" spans="1:6">
      <c r="C42" s="39"/>
      <c r="D42" s="40"/>
      <c r="E42" s="40"/>
      <c r="F42" s="39"/>
    </row>
    <row r="43" s="36" customFormat="1" spans="1:6">
      <c r="C43" s="39"/>
      <c r="D43" s="40"/>
      <c r="E43" s="40"/>
      <c r="F43" s="39"/>
    </row>
    <row r="44" s="36" customFormat="1" ht="18.75" spans="1:6">
      <c r="A44" s="70"/>
      <c r="B44" s="70"/>
      <c r="C44" s="71"/>
      <c r="D44" s="72"/>
      <c r="E44" s="72"/>
      <c r="F44" s="39"/>
    </row>
    <row r="45" s="36" customFormat="1" ht="18.75" spans="1:6">
      <c r="A45" s="70"/>
      <c r="B45" s="70"/>
      <c r="C45" s="71"/>
      <c r="D45" s="72"/>
      <c r="E45" s="72"/>
      <c r="F45" s="39"/>
    </row>
    <row r="46" s="36" customFormat="1" ht="18.75" spans="1:6">
      <c r="A46" s="70"/>
      <c r="B46" s="70"/>
      <c r="C46" s="71"/>
      <c r="D46" s="72"/>
      <c r="E46" s="72"/>
      <c r="F46" s="39"/>
    </row>
  </sheetData>
  <mergeCells count="6">
    <mergeCell ref="A4:B4"/>
    <mergeCell ref="A6:B6"/>
    <mergeCell ref="A7:B7"/>
    <mergeCell ref="D7:E7"/>
    <mergeCell ref="A9:B9"/>
    <mergeCell ref="D9:E9"/>
  </mergeCells>
  <pageMargins left="0.550694444444444" right="0.196527777777778" top="0.708333333333333" bottom="0.354166666666667" header="0.275" footer="0.236111111111111"/>
  <pageSetup paperSize="9" scale="90" fitToHeight="0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M8"/>
  <sheetViews>
    <sheetView workbookViewId="0">
      <selection activeCell="H23" sqref="H23"/>
    </sheetView>
  </sheetViews>
  <sheetFormatPr defaultColWidth="10.2857142857143" defaultRowHeight="14.25" outlineLevelRow="7"/>
  <cols>
    <col min="1" max="1" width="4.42857142857143" style="1" customWidth="1"/>
    <col min="2" max="2" width="7.24761904761905" style="1" customWidth="1"/>
    <col min="3" max="3" width="22.2761904761905" style="6" customWidth="1"/>
    <col min="4" max="4" width="39.2857142857143" style="1" customWidth="1"/>
    <col min="5" max="5" width="11.9333333333333" style="1" customWidth="1"/>
    <col min="6" max="6" width="11.5238095238095" style="1" customWidth="1"/>
    <col min="7" max="7" width="8.95238095238095" style="7" customWidth="1"/>
    <col min="8" max="8" width="11.8571428571429" style="8" customWidth="1"/>
    <col min="9" max="9" width="8.43809523809524" style="8" customWidth="1"/>
    <col min="10" max="10" width="10.7619047619048" style="8" customWidth="1"/>
    <col min="11" max="11" width="6.85714285714286" style="8" customWidth="1"/>
    <col min="12" max="12" width="10.9047619047619" style="8" customWidth="1"/>
    <col min="13" max="13" width="11.5904761904762" style="8" customWidth="1"/>
    <col min="14" max="16384" width="10.2857142857143" style="1"/>
  </cols>
  <sheetData>
    <row r="1" s="1" customFormat="1" ht="27" customHeight="1" spans="1:13">
      <c r="A1" s="9" t="s">
        <v>713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714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715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4" customFormat="1" ht="18" customHeight="1" spans="1:13">
      <c r="A4" s="23">
        <v>1</v>
      </c>
      <c r="B4" s="23" t="s">
        <v>185</v>
      </c>
      <c r="C4" s="24" t="s">
        <v>716</v>
      </c>
      <c r="D4" s="25" t="s">
        <v>712</v>
      </c>
      <c r="E4" s="26" t="s">
        <v>612</v>
      </c>
      <c r="F4" s="27" t="s">
        <v>613</v>
      </c>
      <c r="G4" s="28">
        <v>245</v>
      </c>
      <c r="H4" s="21">
        <v>196000</v>
      </c>
      <c r="I4" s="21">
        <v>0</v>
      </c>
      <c r="J4" s="21">
        <v>68600</v>
      </c>
      <c r="K4" s="21">
        <v>0</v>
      </c>
      <c r="L4" s="29">
        <v>49000</v>
      </c>
      <c r="M4" s="29">
        <v>78400</v>
      </c>
    </row>
    <row r="5" s="5" customFormat="1" ht="19" customHeight="1" spans="1:13">
      <c r="A5" s="30" t="s">
        <v>34</v>
      </c>
      <c r="B5" s="31"/>
      <c r="C5" s="31"/>
      <c r="D5" s="31"/>
      <c r="E5" s="31"/>
      <c r="F5" s="32"/>
      <c r="G5" s="33">
        <f t="shared" ref="G5:M5" si="0">SUM(G4:G4)</f>
        <v>245</v>
      </c>
      <c r="H5" s="35">
        <f t="shared" si="0"/>
        <v>196000</v>
      </c>
      <c r="I5" s="35">
        <f t="shared" si="0"/>
        <v>0</v>
      </c>
      <c r="J5" s="35">
        <f t="shared" si="0"/>
        <v>68600</v>
      </c>
      <c r="K5" s="35">
        <f t="shared" si="0"/>
        <v>0</v>
      </c>
      <c r="L5" s="35">
        <f t="shared" si="0"/>
        <v>49000</v>
      </c>
      <c r="M5" s="35">
        <f t="shared" si="0"/>
        <v>78400</v>
      </c>
    </row>
    <row r="6" s="2" customFormat="1" spans="1:13">
      <c r="C6" s="13"/>
      <c r="G6" s="34"/>
      <c r="H6" s="16"/>
      <c r="I6" s="16"/>
      <c r="J6" s="16"/>
      <c r="K6" s="16"/>
      <c r="L6" s="16"/>
      <c r="M6" s="16"/>
    </row>
    <row r="7" s="2" customFormat="1" ht="21.75" customHeight="1" spans="1:13">
      <c r="A7" s="2" t="s">
        <v>335</v>
      </c>
      <c r="C7" s="13"/>
      <c r="G7" s="16" t="s">
        <v>336</v>
      </c>
      <c r="H7" s="16"/>
      <c r="I7" s="16"/>
      <c r="J7" s="16"/>
      <c r="K7" s="16"/>
      <c r="L7" s="16"/>
      <c r="M7" s="16"/>
    </row>
    <row r="8" s="2" customFormat="1" spans="1:13">
      <c r="C8" s="13"/>
      <c r="G8" s="34"/>
      <c r="H8" s="14"/>
      <c r="I8" s="16"/>
      <c r="J8" s="16"/>
      <c r="K8" s="16"/>
      <c r="L8" s="16"/>
      <c r="M8" s="16"/>
    </row>
  </sheetData>
  <mergeCells count="3">
    <mergeCell ref="A1:M1"/>
    <mergeCell ref="L2:M2"/>
    <mergeCell ref="A5:F5"/>
  </mergeCells>
  <pageMargins left="0.511805555555556" right="0.196527777777778" top="0.550694444444444" bottom="0.354166666666667" header="0.0784722222222222" footer="0.0784722222222222"/>
  <pageSetup paperSize="9" scale="83" fitToHeight="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opLeftCell="A31" workbookViewId="0">
      <selection activeCell="M46" sqref="M46"/>
    </sheetView>
  </sheetViews>
  <sheetFormatPr defaultColWidth="10.2857142857143" defaultRowHeight="14.25"/>
  <cols>
    <col min="1" max="1" width="4.42857142857143" style="1" customWidth="1"/>
    <col min="2" max="2" width="7.24761904761905" style="1" customWidth="1"/>
    <col min="3" max="3" width="22.2761904761905" style="6" customWidth="1"/>
    <col min="4" max="4" width="39.2857142857143" style="1" customWidth="1"/>
    <col min="5" max="5" width="11.9333333333333" style="1" customWidth="1"/>
    <col min="6" max="6" width="11.5238095238095" style="1" customWidth="1"/>
    <col min="7" max="7" width="8.95238095238095" style="7" customWidth="1"/>
    <col min="8" max="8" width="13.8571428571429" style="8" customWidth="1"/>
    <col min="9" max="9" width="8.43809523809524" style="8" customWidth="1"/>
    <col min="10" max="10" width="12.5714285714286" style="8" customWidth="1"/>
    <col min="11" max="11" width="6.85714285714286" style="8" customWidth="1"/>
    <col min="12" max="12" width="12.5714285714286" style="8" customWidth="1"/>
    <col min="13" max="13" width="15.2857142857143" style="8" customWidth="1"/>
    <col min="14" max="16384" width="10.2857142857143" style="1"/>
  </cols>
  <sheetData>
    <row r="1" s="1" customFormat="1" ht="27" customHeight="1" spans="1:13">
      <c r="A1" s="9" t="s">
        <v>717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714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715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4" customFormat="1" ht="18" customHeight="1" spans="1:13">
      <c r="A4" s="23">
        <v>1</v>
      </c>
      <c r="B4" s="23" t="s">
        <v>185</v>
      </c>
      <c r="C4" s="24" t="s">
        <v>718</v>
      </c>
      <c r="D4" s="25" t="s">
        <v>719</v>
      </c>
      <c r="E4" s="26" t="s">
        <v>720</v>
      </c>
      <c r="F4" s="27" t="s">
        <v>721</v>
      </c>
      <c r="G4" s="28">
        <v>396</v>
      </c>
      <c r="H4" s="21">
        <v>316800</v>
      </c>
      <c r="I4" s="21">
        <v>0</v>
      </c>
      <c r="J4" s="21">
        <v>110880</v>
      </c>
      <c r="K4" s="21">
        <v>0</v>
      </c>
      <c r="L4" s="29">
        <v>79200</v>
      </c>
      <c r="M4" s="29">
        <v>126720</v>
      </c>
    </row>
    <row r="5" s="5" customFormat="1" ht="19" customHeight="1" spans="1:13">
      <c r="A5" s="23">
        <v>2</v>
      </c>
      <c r="B5" s="23" t="s">
        <v>185</v>
      </c>
      <c r="C5" s="24" t="s">
        <v>722</v>
      </c>
      <c r="D5" s="25" t="s">
        <v>723</v>
      </c>
      <c r="E5" s="26" t="s">
        <v>720</v>
      </c>
      <c r="F5" s="27" t="s">
        <v>721</v>
      </c>
      <c r="G5" s="28">
        <v>160</v>
      </c>
      <c r="H5" s="21">
        <v>128000</v>
      </c>
      <c r="I5" s="21">
        <v>0</v>
      </c>
      <c r="J5" s="21">
        <v>44800</v>
      </c>
      <c r="K5" s="21">
        <v>0</v>
      </c>
      <c r="L5" s="29">
        <v>32000</v>
      </c>
      <c r="M5" s="29">
        <v>51200</v>
      </c>
    </row>
    <row r="6" s="5" customFormat="1" ht="19" customHeight="1" spans="1:13">
      <c r="A6" s="23">
        <v>3</v>
      </c>
      <c r="B6" s="23" t="s">
        <v>185</v>
      </c>
      <c r="C6" s="24" t="s">
        <v>724</v>
      </c>
      <c r="D6" s="25" t="s">
        <v>725</v>
      </c>
      <c r="E6" s="26" t="s">
        <v>720</v>
      </c>
      <c r="F6" s="27" t="s">
        <v>721</v>
      </c>
      <c r="G6" s="28">
        <v>404</v>
      </c>
      <c r="H6" s="21">
        <v>323200</v>
      </c>
      <c r="I6" s="21">
        <v>0</v>
      </c>
      <c r="J6" s="21">
        <v>113120</v>
      </c>
      <c r="K6" s="21">
        <v>0</v>
      </c>
      <c r="L6" s="29">
        <v>80800</v>
      </c>
      <c r="M6" s="29">
        <v>129280</v>
      </c>
    </row>
    <row r="7" s="5" customFormat="1" ht="19" customHeight="1" spans="1:13">
      <c r="A7" s="23">
        <v>4</v>
      </c>
      <c r="B7" s="23" t="s">
        <v>185</v>
      </c>
      <c r="C7" s="24" t="s">
        <v>726</v>
      </c>
      <c r="D7" s="25" t="s">
        <v>727</v>
      </c>
      <c r="E7" s="26" t="s">
        <v>720</v>
      </c>
      <c r="F7" s="27" t="s">
        <v>721</v>
      </c>
      <c r="G7" s="28">
        <v>572</v>
      </c>
      <c r="H7" s="21">
        <v>457600</v>
      </c>
      <c r="I7" s="21">
        <v>0</v>
      </c>
      <c r="J7" s="21">
        <v>160160</v>
      </c>
      <c r="K7" s="21">
        <v>0</v>
      </c>
      <c r="L7" s="29">
        <v>114400</v>
      </c>
      <c r="M7" s="29">
        <v>183040</v>
      </c>
    </row>
    <row r="8" s="5" customFormat="1" ht="19" customHeight="1" spans="1:13">
      <c r="A8" s="23">
        <v>5</v>
      </c>
      <c r="B8" s="23" t="s">
        <v>185</v>
      </c>
      <c r="C8" s="24" t="s">
        <v>728</v>
      </c>
      <c r="D8" s="25" t="s">
        <v>729</v>
      </c>
      <c r="E8" s="26" t="s">
        <v>720</v>
      </c>
      <c r="F8" s="27" t="s">
        <v>730</v>
      </c>
      <c r="G8" s="28">
        <v>280</v>
      </c>
      <c r="H8" s="21">
        <v>224000</v>
      </c>
      <c r="I8" s="21">
        <v>0</v>
      </c>
      <c r="J8" s="21">
        <v>78400</v>
      </c>
      <c r="K8" s="21">
        <v>0</v>
      </c>
      <c r="L8" s="29">
        <v>56000</v>
      </c>
      <c r="M8" s="29">
        <v>89600</v>
      </c>
    </row>
    <row r="9" s="5" customFormat="1" ht="19" customHeight="1" spans="1:13">
      <c r="A9" s="23">
        <v>6</v>
      </c>
      <c r="B9" s="23" t="s">
        <v>185</v>
      </c>
      <c r="C9" s="24" t="s">
        <v>731</v>
      </c>
      <c r="D9" s="25" t="s">
        <v>732</v>
      </c>
      <c r="E9" s="26" t="s">
        <v>720</v>
      </c>
      <c r="F9" s="27" t="s">
        <v>730</v>
      </c>
      <c r="G9" s="28">
        <v>356</v>
      </c>
      <c r="H9" s="21">
        <v>284800</v>
      </c>
      <c r="I9" s="21">
        <v>0</v>
      </c>
      <c r="J9" s="21">
        <v>99680</v>
      </c>
      <c r="K9" s="21">
        <v>0</v>
      </c>
      <c r="L9" s="29">
        <v>71200</v>
      </c>
      <c r="M9" s="29">
        <v>113920</v>
      </c>
    </row>
    <row r="10" s="5" customFormat="1" ht="19" customHeight="1" spans="1:13">
      <c r="A10" s="23">
        <v>7</v>
      </c>
      <c r="B10" s="23" t="s">
        <v>185</v>
      </c>
      <c r="C10" s="24" t="s">
        <v>733</v>
      </c>
      <c r="D10" s="25" t="s">
        <v>734</v>
      </c>
      <c r="E10" s="26" t="s">
        <v>720</v>
      </c>
      <c r="F10" s="27" t="s">
        <v>730</v>
      </c>
      <c r="G10" s="28">
        <v>180</v>
      </c>
      <c r="H10" s="21">
        <v>144000</v>
      </c>
      <c r="I10" s="21">
        <v>0</v>
      </c>
      <c r="J10" s="21">
        <v>50400</v>
      </c>
      <c r="K10" s="21">
        <v>0</v>
      </c>
      <c r="L10" s="29">
        <v>36000</v>
      </c>
      <c r="M10" s="29">
        <v>57600</v>
      </c>
    </row>
    <row r="11" s="5" customFormat="1" ht="19" customHeight="1" spans="1:13">
      <c r="A11" s="23">
        <v>8</v>
      </c>
      <c r="B11" s="23" t="s">
        <v>185</v>
      </c>
      <c r="C11" s="24" t="s">
        <v>735</v>
      </c>
      <c r="D11" s="25" t="s">
        <v>736</v>
      </c>
      <c r="E11" s="26" t="s">
        <v>720</v>
      </c>
      <c r="F11" s="27" t="s">
        <v>721</v>
      </c>
      <c r="G11" s="28">
        <v>1031</v>
      </c>
      <c r="H11" s="21">
        <v>824800</v>
      </c>
      <c r="I11" s="21">
        <v>0</v>
      </c>
      <c r="J11" s="21">
        <v>288680</v>
      </c>
      <c r="K11" s="21">
        <v>0</v>
      </c>
      <c r="L11" s="29">
        <v>206200</v>
      </c>
      <c r="M11" s="29">
        <v>329920</v>
      </c>
    </row>
    <row r="12" s="5" customFormat="1" ht="19" customHeight="1" spans="1:13">
      <c r="A12" s="23">
        <v>9</v>
      </c>
      <c r="B12" s="23" t="s">
        <v>185</v>
      </c>
      <c r="C12" s="24" t="s">
        <v>737</v>
      </c>
      <c r="D12" s="25" t="s">
        <v>738</v>
      </c>
      <c r="E12" s="26" t="s">
        <v>720</v>
      </c>
      <c r="F12" s="27" t="s">
        <v>730</v>
      </c>
      <c r="G12" s="28">
        <v>1200</v>
      </c>
      <c r="H12" s="21">
        <v>960000</v>
      </c>
      <c r="I12" s="21">
        <v>0</v>
      </c>
      <c r="J12" s="21">
        <v>336000</v>
      </c>
      <c r="K12" s="21">
        <v>0</v>
      </c>
      <c r="L12" s="29">
        <v>240000</v>
      </c>
      <c r="M12" s="29">
        <v>384000</v>
      </c>
    </row>
    <row r="13" s="5" customFormat="1" ht="19" customHeight="1" spans="1:13">
      <c r="A13" s="23">
        <v>10</v>
      </c>
      <c r="B13" s="23" t="s">
        <v>185</v>
      </c>
      <c r="C13" s="24" t="s">
        <v>739</v>
      </c>
      <c r="D13" s="25" t="s">
        <v>740</v>
      </c>
      <c r="E13" s="26" t="s">
        <v>720</v>
      </c>
      <c r="F13" s="27" t="s">
        <v>730</v>
      </c>
      <c r="G13" s="28">
        <v>243</v>
      </c>
      <c r="H13" s="21">
        <v>194400</v>
      </c>
      <c r="I13" s="21">
        <v>0</v>
      </c>
      <c r="J13" s="21">
        <v>68040</v>
      </c>
      <c r="K13" s="21">
        <v>0</v>
      </c>
      <c r="L13" s="29">
        <v>48600</v>
      </c>
      <c r="M13" s="29">
        <v>77760</v>
      </c>
    </row>
    <row r="14" s="5" customFormat="1" ht="19" customHeight="1" spans="1:13">
      <c r="A14" s="23">
        <v>11</v>
      </c>
      <c r="B14" s="23" t="s">
        <v>185</v>
      </c>
      <c r="C14" s="24" t="s">
        <v>741</v>
      </c>
      <c r="D14" s="25" t="s">
        <v>742</v>
      </c>
      <c r="E14" s="26" t="s">
        <v>743</v>
      </c>
      <c r="F14" s="27" t="s">
        <v>744</v>
      </c>
      <c r="G14" s="28">
        <v>210</v>
      </c>
      <c r="H14" s="21">
        <v>168000</v>
      </c>
      <c r="I14" s="21">
        <v>0</v>
      </c>
      <c r="J14" s="21">
        <v>58800</v>
      </c>
      <c r="K14" s="21">
        <v>0</v>
      </c>
      <c r="L14" s="29">
        <v>42000</v>
      </c>
      <c r="M14" s="29">
        <v>67200</v>
      </c>
    </row>
    <row r="15" s="5" customFormat="1" ht="19" customHeight="1" spans="1:13">
      <c r="A15" s="23">
        <v>12</v>
      </c>
      <c r="B15" s="23" t="s">
        <v>185</v>
      </c>
      <c r="C15" s="24" t="s">
        <v>745</v>
      </c>
      <c r="D15" s="25" t="s">
        <v>736</v>
      </c>
      <c r="E15" s="26" t="s">
        <v>720</v>
      </c>
      <c r="F15" s="27" t="s">
        <v>721</v>
      </c>
      <c r="G15" s="28">
        <v>731</v>
      </c>
      <c r="H15" s="21">
        <v>584800</v>
      </c>
      <c r="I15" s="21">
        <v>0</v>
      </c>
      <c r="J15" s="21">
        <v>204680</v>
      </c>
      <c r="K15" s="21">
        <v>0</v>
      </c>
      <c r="L15" s="29">
        <v>146200</v>
      </c>
      <c r="M15" s="29">
        <v>233920</v>
      </c>
    </row>
    <row r="16" s="5" customFormat="1" ht="19" customHeight="1" spans="1:13">
      <c r="A16" s="23">
        <v>13</v>
      </c>
      <c r="B16" s="23" t="s">
        <v>185</v>
      </c>
      <c r="C16" s="24" t="s">
        <v>746</v>
      </c>
      <c r="D16" s="25" t="s">
        <v>747</v>
      </c>
      <c r="E16" s="26" t="s">
        <v>720</v>
      </c>
      <c r="F16" s="27" t="s">
        <v>721</v>
      </c>
      <c r="G16" s="28">
        <v>1526</v>
      </c>
      <c r="H16" s="21">
        <v>1220800</v>
      </c>
      <c r="I16" s="21">
        <v>0</v>
      </c>
      <c r="J16" s="21">
        <v>427280</v>
      </c>
      <c r="K16" s="21">
        <v>0</v>
      </c>
      <c r="L16" s="29">
        <v>305200</v>
      </c>
      <c r="M16" s="29">
        <v>488320</v>
      </c>
    </row>
    <row r="17" s="5" customFormat="1" ht="19" customHeight="1" spans="1:13">
      <c r="A17" s="23">
        <v>14</v>
      </c>
      <c r="B17" s="23" t="s">
        <v>185</v>
      </c>
      <c r="C17" s="24" t="s">
        <v>748</v>
      </c>
      <c r="D17" s="25" t="s">
        <v>749</v>
      </c>
      <c r="E17" s="26" t="s">
        <v>720</v>
      </c>
      <c r="F17" s="27" t="s">
        <v>721</v>
      </c>
      <c r="G17" s="28">
        <v>901</v>
      </c>
      <c r="H17" s="21">
        <v>720800</v>
      </c>
      <c r="I17" s="21">
        <v>0</v>
      </c>
      <c r="J17" s="21">
        <v>252280</v>
      </c>
      <c r="K17" s="21">
        <v>0</v>
      </c>
      <c r="L17" s="29">
        <v>180200</v>
      </c>
      <c r="M17" s="29">
        <v>288320</v>
      </c>
    </row>
    <row r="18" s="5" customFormat="1" ht="19" customHeight="1" spans="1:13">
      <c r="A18" s="23">
        <v>15</v>
      </c>
      <c r="B18" s="23" t="s">
        <v>185</v>
      </c>
      <c r="C18" s="24" t="s">
        <v>750</v>
      </c>
      <c r="D18" s="25" t="s">
        <v>751</v>
      </c>
      <c r="E18" s="26" t="s">
        <v>720</v>
      </c>
      <c r="F18" s="27" t="s">
        <v>721</v>
      </c>
      <c r="G18" s="28">
        <v>1233</v>
      </c>
      <c r="H18" s="21">
        <v>986400</v>
      </c>
      <c r="I18" s="21">
        <v>0</v>
      </c>
      <c r="J18" s="21">
        <v>345240</v>
      </c>
      <c r="K18" s="21">
        <v>0</v>
      </c>
      <c r="L18" s="29">
        <v>246600</v>
      </c>
      <c r="M18" s="29">
        <v>394560</v>
      </c>
    </row>
    <row r="19" s="5" customFormat="1" ht="19" customHeight="1" spans="1:13">
      <c r="A19" s="23">
        <v>16</v>
      </c>
      <c r="B19" s="23" t="s">
        <v>185</v>
      </c>
      <c r="C19" s="24" t="s">
        <v>752</v>
      </c>
      <c r="D19" s="25" t="s">
        <v>753</v>
      </c>
      <c r="E19" s="26" t="s">
        <v>720</v>
      </c>
      <c r="F19" s="27" t="s">
        <v>721</v>
      </c>
      <c r="G19" s="28">
        <v>934</v>
      </c>
      <c r="H19" s="21">
        <v>747200</v>
      </c>
      <c r="I19" s="21">
        <v>0</v>
      </c>
      <c r="J19" s="21">
        <v>261520</v>
      </c>
      <c r="K19" s="21">
        <v>0</v>
      </c>
      <c r="L19" s="29">
        <v>186800</v>
      </c>
      <c r="M19" s="29">
        <v>298880</v>
      </c>
    </row>
    <row r="20" s="5" customFormat="1" ht="19" customHeight="1" spans="1:13">
      <c r="A20" s="23">
        <v>17</v>
      </c>
      <c r="B20" s="23" t="s">
        <v>185</v>
      </c>
      <c r="C20" s="24" t="s">
        <v>754</v>
      </c>
      <c r="D20" s="25" t="s">
        <v>755</v>
      </c>
      <c r="E20" s="26" t="s">
        <v>720</v>
      </c>
      <c r="F20" s="27" t="s">
        <v>721</v>
      </c>
      <c r="G20" s="28">
        <v>925</v>
      </c>
      <c r="H20" s="21">
        <v>740000</v>
      </c>
      <c r="I20" s="21">
        <v>0</v>
      </c>
      <c r="J20" s="21">
        <v>259000</v>
      </c>
      <c r="K20" s="21">
        <v>0</v>
      </c>
      <c r="L20" s="29">
        <v>185000</v>
      </c>
      <c r="M20" s="29">
        <v>296000</v>
      </c>
    </row>
    <row r="21" s="5" customFormat="1" ht="19" customHeight="1" spans="1:13">
      <c r="A21" s="23">
        <v>18</v>
      </c>
      <c r="B21" s="23" t="s">
        <v>185</v>
      </c>
      <c r="C21" s="24" t="s">
        <v>756</v>
      </c>
      <c r="D21" s="25" t="s">
        <v>755</v>
      </c>
      <c r="E21" s="26" t="s">
        <v>720</v>
      </c>
      <c r="F21" s="27" t="s">
        <v>730</v>
      </c>
      <c r="G21" s="28">
        <v>531</v>
      </c>
      <c r="H21" s="21">
        <v>424800</v>
      </c>
      <c r="I21" s="21">
        <v>0</v>
      </c>
      <c r="J21" s="21">
        <v>148680</v>
      </c>
      <c r="K21" s="21">
        <v>0</v>
      </c>
      <c r="L21" s="29">
        <v>106200</v>
      </c>
      <c r="M21" s="29">
        <v>169920</v>
      </c>
    </row>
    <row r="22" s="5" customFormat="1" ht="19" customHeight="1" spans="1:13">
      <c r="A22" s="23">
        <v>19</v>
      </c>
      <c r="B22" s="23" t="s">
        <v>185</v>
      </c>
      <c r="C22" s="24" t="s">
        <v>757</v>
      </c>
      <c r="D22" s="25" t="s">
        <v>758</v>
      </c>
      <c r="E22" s="26" t="s">
        <v>720</v>
      </c>
      <c r="F22" s="27" t="s">
        <v>721</v>
      </c>
      <c r="G22" s="28">
        <v>385</v>
      </c>
      <c r="H22" s="21">
        <v>308000</v>
      </c>
      <c r="I22" s="21">
        <v>0</v>
      </c>
      <c r="J22" s="21">
        <v>107800</v>
      </c>
      <c r="K22" s="21">
        <v>0</v>
      </c>
      <c r="L22" s="29">
        <v>77000</v>
      </c>
      <c r="M22" s="29">
        <v>123200</v>
      </c>
    </row>
    <row r="23" s="5" customFormat="1" ht="19" customHeight="1" spans="1:13">
      <c r="A23" s="23">
        <v>20</v>
      </c>
      <c r="B23" s="23" t="s">
        <v>185</v>
      </c>
      <c r="C23" s="24" t="s">
        <v>759</v>
      </c>
      <c r="D23" s="25" t="s">
        <v>760</v>
      </c>
      <c r="E23" s="26" t="s">
        <v>720</v>
      </c>
      <c r="F23" s="27" t="s">
        <v>721</v>
      </c>
      <c r="G23" s="28">
        <v>428</v>
      </c>
      <c r="H23" s="21">
        <v>342400</v>
      </c>
      <c r="I23" s="21">
        <v>0</v>
      </c>
      <c r="J23" s="21">
        <v>119840</v>
      </c>
      <c r="K23" s="21">
        <v>0</v>
      </c>
      <c r="L23" s="29">
        <v>85600</v>
      </c>
      <c r="M23" s="29">
        <v>136960</v>
      </c>
    </row>
    <row r="24" s="5" customFormat="1" ht="19" customHeight="1" spans="1:13">
      <c r="A24" s="23">
        <v>21</v>
      </c>
      <c r="B24" s="23" t="s">
        <v>185</v>
      </c>
      <c r="C24" s="24" t="s">
        <v>761</v>
      </c>
      <c r="D24" s="25" t="s">
        <v>753</v>
      </c>
      <c r="E24" s="26" t="s">
        <v>720</v>
      </c>
      <c r="F24" s="27" t="s">
        <v>721</v>
      </c>
      <c r="G24" s="28">
        <v>1057</v>
      </c>
      <c r="H24" s="21">
        <v>845600</v>
      </c>
      <c r="I24" s="21">
        <v>0</v>
      </c>
      <c r="J24" s="21">
        <v>295960</v>
      </c>
      <c r="K24" s="21">
        <v>0</v>
      </c>
      <c r="L24" s="29">
        <v>211400</v>
      </c>
      <c r="M24" s="29">
        <v>338240</v>
      </c>
    </row>
    <row r="25" s="5" customFormat="1" ht="19" customHeight="1" spans="1:13">
      <c r="A25" s="23">
        <v>22</v>
      </c>
      <c r="B25" s="23" t="s">
        <v>185</v>
      </c>
      <c r="C25" s="24" t="s">
        <v>762</v>
      </c>
      <c r="D25" s="25" t="s">
        <v>763</v>
      </c>
      <c r="E25" s="26" t="s">
        <v>720</v>
      </c>
      <c r="F25" s="27" t="s">
        <v>721</v>
      </c>
      <c r="G25" s="28">
        <v>760</v>
      </c>
      <c r="H25" s="21">
        <v>608000</v>
      </c>
      <c r="I25" s="21">
        <v>0</v>
      </c>
      <c r="J25" s="21">
        <v>212800</v>
      </c>
      <c r="K25" s="21">
        <v>0</v>
      </c>
      <c r="L25" s="29">
        <v>152000</v>
      </c>
      <c r="M25" s="29">
        <v>243200</v>
      </c>
    </row>
    <row r="26" s="5" customFormat="1" ht="19" customHeight="1" spans="1:13">
      <c r="A26" s="23">
        <v>23</v>
      </c>
      <c r="B26" s="23" t="s">
        <v>185</v>
      </c>
      <c r="C26" s="24" t="s">
        <v>764</v>
      </c>
      <c r="D26" s="25" t="s">
        <v>763</v>
      </c>
      <c r="E26" s="26" t="s">
        <v>720</v>
      </c>
      <c r="F26" s="27" t="s">
        <v>721</v>
      </c>
      <c r="G26" s="28">
        <v>214</v>
      </c>
      <c r="H26" s="21">
        <v>171200</v>
      </c>
      <c r="I26" s="21">
        <v>0</v>
      </c>
      <c r="J26" s="21">
        <v>59920</v>
      </c>
      <c r="K26" s="21">
        <v>0</v>
      </c>
      <c r="L26" s="29">
        <v>42800</v>
      </c>
      <c r="M26" s="29">
        <v>68480</v>
      </c>
    </row>
    <row r="27" s="5" customFormat="1" ht="19" customHeight="1" spans="1:13">
      <c r="A27" s="23">
        <v>24</v>
      </c>
      <c r="B27" s="23" t="s">
        <v>185</v>
      </c>
      <c r="C27" s="24" t="s">
        <v>765</v>
      </c>
      <c r="D27" s="25" t="s">
        <v>766</v>
      </c>
      <c r="E27" s="26" t="s">
        <v>720</v>
      </c>
      <c r="F27" s="27" t="s">
        <v>721</v>
      </c>
      <c r="G27" s="28">
        <v>110</v>
      </c>
      <c r="H27" s="21">
        <v>88000</v>
      </c>
      <c r="I27" s="21">
        <v>0</v>
      </c>
      <c r="J27" s="21">
        <v>30800</v>
      </c>
      <c r="K27" s="21">
        <v>0</v>
      </c>
      <c r="L27" s="29">
        <v>22000</v>
      </c>
      <c r="M27" s="29">
        <v>35200</v>
      </c>
    </row>
    <row r="28" s="5" customFormat="1" ht="19" customHeight="1" spans="1:13">
      <c r="A28" s="23">
        <v>25</v>
      </c>
      <c r="B28" s="23" t="s">
        <v>185</v>
      </c>
      <c r="C28" s="24" t="s">
        <v>767</v>
      </c>
      <c r="D28" s="25" t="s">
        <v>768</v>
      </c>
      <c r="E28" s="26" t="s">
        <v>720</v>
      </c>
      <c r="F28" s="27" t="s">
        <v>721</v>
      </c>
      <c r="G28" s="28">
        <v>604</v>
      </c>
      <c r="H28" s="21">
        <v>483200</v>
      </c>
      <c r="I28" s="21">
        <v>0</v>
      </c>
      <c r="J28" s="21">
        <v>169120</v>
      </c>
      <c r="K28" s="21">
        <v>0</v>
      </c>
      <c r="L28" s="29">
        <v>120800</v>
      </c>
      <c r="M28" s="29">
        <v>193280</v>
      </c>
    </row>
    <row r="29" s="5" customFormat="1" ht="19" customHeight="1" spans="1:13">
      <c r="A29" s="23">
        <v>26</v>
      </c>
      <c r="B29" s="23" t="s">
        <v>185</v>
      </c>
      <c r="C29" s="24" t="s">
        <v>769</v>
      </c>
      <c r="D29" s="25" t="s">
        <v>770</v>
      </c>
      <c r="E29" s="26" t="s">
        <v>720</v>
      </c>
      <c r="F29" s="27" t="s">
        <v>721</v>
      </c>
      <c r="G29" s="28">
        <v>3054</v>
      </c>
      <c r="H29" s="21">
        <v>2443200</v>
      </c>
      <c r="I29" s="21">
        <v>0</v>
      </c>
      <c r="J29" s="21">
        <v>855120</v>
      </c>
      <c r="K29" s="21">
        <v>0</v>
      </c>
      <c r="L29" s="29">
        <v>610800</v>
      </c>
      <c r="M29" s="29">
        <v>977280</v>
      </c>
    </row>
    <row r="30" s="5" customFormat="1" ht="19" customHeight="1" spans="1:13">
      <c r="A30" s="23">
        <v>27</v>
      </c>
      <c r="B30" s="23" t="s">
        <v>185</v>
      </c>
      <c r="C30" s="24" t="s">
        <v>771</v>
      </c>
      <c r="D30" s="25" t="s">
        <v>768</v>
      </c>
      <c r="E30" s="26" t="s">
        <v>720</v>
      </c>
      <c r="F30" s="27" t="s">
        <v>721</v>
      </c>
      <c r="G30" s="28">
        <v>3445</v>
      </c>
      <c r="H30" s="21">
        <v>2756000</v>
      </c>
      <c r="I30" s="21">
        <v>0</v>
      </c>
      <c r="J30" s="21">
        <v>964600</v>
      </c>
      <c r="K30" s="21">
        <v>0</v>
      </c>
      <c r="L30" s="29">
        <v>689000</v>
      </c>
      <c r="M30" s="29">
        <v>1102400</v>
      </c>
    </row>
    <row r="31" s="5" customFormat="1" ht="19" customHeight="1" spans="1:13">
      <c r="A31" s="23">
        <v>28</v>
      </c>
      <c r="B31" s="23" t="s">
        <v>185</v>
      </c>
      <c r="C31" s="24" t="s">
        <v>772</v>
      </c>
      <c r="D31" s="25" t="s">
        <v>770</v>
      </c>
      <c r="E31" s="26" t="s">
        <v>720</v>
      </c>
      <c r="F31" s="27" t="s">
        <v>721</v>
      </c>
      <c r="G31" s="28">
        <v>2010</v>
      </c>
      <c r="H31" s="21">
        <v>1608000</v>
      </c>
      <c r="I31" s="21">
        <v>0</v>
      </c>
      <c r="J31" s="21">
        <v>562800</v>
      </c>
      <c r="K31" s="21">
        <v>0</v>
      </c>
      <c r="L31" s="29">
        <v>402000</v>
      </c>
      <c r="M31" s="29">
        <v>643200</v>
      </c>
    </row>
    <row r="32" s="5" customFormat="1" ht="19" customHeight="1" spans="1:13">
      <c r="A32" s="23">
        <v>29</v>
      </c>
      <c r="B32" s="23" t="s">
        <v>185</v>
      </c>
      <c r="C32" s="24" t="s">
        <v>773</v>
      </c>
      <c r="D32" s="25" t="s">
        <v>768</v>
      </c>
      <c r="E32" s="26" t="s">
        <v>720</v>
      </c>
      <c r="F32" s="27" t="s">
        <v>721</v>
      </c>
      <c r="G32" s="28">
        <v>1537</v>
      </c>
      <c r="H32" s="21">
        <v>1229600</v>
      </c>
      <c r="I32" s="21">
        <v>0</v>
      </c>
      <c r="J32" s="21">
        <v>430360</v>
      </c>
      <c r="K32" s="21">
        <v>0</v>
      </c>
      <c r="L32" s="29">
        <v>307400</v>
      </c>
      <c r="M32" s="29">
        <v>491840</v>
      </c>
    </row>
    <row r="33" s="5" customFormat="1" ht="19" customHeight="1" spans="1:13">
      <c r="A33" s="23">
        <v>30</v>
      </c>
      <c r="B33" s="23" t="s">
        <v>185</v>
      </c>
      <c r="C33" s="24" t="s">
        <v>774</v>
      </c>
      <c r="D33" s="25" t="s">
        <v>768</v>
      </c>
      <c r="E33" s="26" t="s">
        <v>720</v>
      </c>
      <c r="F33" s="27" t="s">
        <v>721</v>
      </c>
      <c r="G33" s="28">
        <v>3961</v>
      </c>
      <c r="H33" s="21">
        <v>3168800</v>
      </c>
      <c r="I33" s="21">
        <v>0</v>
      </c>
      <c r="J33" s="21">
        <v>1109080</v>
      </c>
      <c r="K33" s="21">
        <v>0</v>
      </c>
      <c r="L33" s="29">
        <v>792200</v>
      </c>
      <c r="M33" s="29">
        <v>1267520</v>
      </c>
    </row>
    <row r="34" s="5" customFormat="1" ht="19" customHeight="1" spans="1:13">
      <c r="A34" s="23">
        <v>31</v>
      </c>
      <c r="B34" s="23" t="s">
        <v>185</v>
      </c>
      <c r="C34" s="24" t="s">
        <v>775</v>
      </c>
      <c r="D34" s="25" t="s">
        <v>776</v>
      </c>
      <c r="E34" s="26" t="s">
        <v>720</v>
      </c>
      <c r="F34" s="27" t="s">
        <v>721</v>
      </c>
      <c r="G34" s="28">
        <v>731</v>
      </c>
      <c r="H34" s="21">
        <v>584800</v>
      </c>
      <c r="I34" s="21">
        <v>0</v>
      </c>
      <c r="J34" s="21">
        <v>204680</v>
      </c>
      <c r="K34" s="21">
        <v>0</v>
      </c>
      <c r="L34" s="29">
        <v>146200</v>
      </c>
      <c r="M34" s="29">
        <v>233920</v>
      </c>
    </row>
    <row r="35" s="5" customFormat="1" ht="19" customHeight="1" spans="1:13">
      <c r="A35" s="23">
        <v>32</v>
      </c>
      <c r="B35" s="23" t="s">
        <v>185</v>
      </c>
      <c r="C35" s="24" t="s">
        <v>777</v>
      </c>
      <c r="D35" s="25" t="s">
        <v>776</v>
      </c>
      <c r="E35" s="26" t="s">
        <v>720</v>
      </c>
      <c r="F35" s="27" t="s">
        <v>721</v>
      </c>
      <c r="G35" s="28">
        <v>277</v>
      </c>
      <c r="H35" s="21">
        <v>221600</v>
      </c>
      <c r="I35" s="21">
        <v>0</v>
      </c>
      <c r="J35" s="21">
        <v>77560</v>
      </c>
      <c r="K35" s="21">
        <v>0</v>
      </c>
      <c r="L35" s="29">
        <v>55400</v>
      </c>
      <c r="M35" s="29">
        <v>88640</v>
      </c>
    </row>
    <row r="36" s="5" customFormat="1" ht="19" customHeight="1" spans="1:13">
      <c r="A36" s="23">
        <v>33</v>
      </c>
      <c r="B36" s="23" t="s">
        <v>185</v>
      </c>
      <c r="C36" s="24" t="s">
        <v>778</v>
      </c>
      <c r="D36" s="25" t="s">
        <v>779</v>
      </c>
      <c r="E36" s="26" t="s">
        <v>720</v>
      </c>
      <c r="F36" s="27" t="s">
        <v>721</v>
      </c>
      <c r="G36" s="28">
        <v>276</v>
      </c>
      <c r="H36" s="21">
        <v>220800</v>
      </c>
      <c r="I36" s="21">
        <v>0</v>
      </c>
      <c r="J36" s="21">
        <v>77280</v>
      </c>
      <c r="K36" s="21">
        <v>0</v>
      </c>
      <c r="L36" s="29">
        <v>55200</v>
      </c>
      <c r="M36" s="29">
        <v>88320</v>
      </c>
    </row>
    <row r="37" s="5" customFormat="1" ht="19" customHeight="1" spans="1:13">
      <c r="A37" s="23">
        <v>34</v>
      </c>
      <c r="B37" s="23" t="s">
        <v>185</v>
      </c>
      <c r="C37" s="24" t="s">
        <v>780</v>
      </c>
      <c r="D37" s="25" t="s">
        <v>779</v>
      </c>
      <c r="E37" s="26" t="s">
        <v>720</v>
      </c>
      <c r="F37" s="27" t="s">
        <v>721</v>
      </c>
      <c r="G37" s="28">
        <v>779</v>
      </c>
      <c r="H37" s="21">
        <v>623200</v>
      </c>
      <c r="I37" s="21">
        <v>0</v>
      </c>
      <c r="J37" s="21">
        <v>218120</v>
      </c>
      <c r="K37" s="21">
        <v>0</v>
      </c>
      <c r="L37" s="29">
        <v>155800</v>
      </c>
      <c r="M37" s="29">
        <v>249280</v>
      </c>
    </row>
    <row r="38" s="5" customFormat="1" ht="19" customHeight="1" spans="1:13">
      <c r="A38" s="23">
        <v>35</v>
      </c>
      <c r="B38" s="23" t="s">
        <v>185</v>
      </c>
      <c r="C38" s="24" t="s">
        <v>781</v>
      </c>
      <c r="D38" s="25" t="s">
        <v>779</v>
      </c>
      <c r="E38" s="26" t="s">
        <v>720</v>
      </c>
      <c r="F38" s="27" t="s">
        <v>721</v>
      </c>
      <c r="G38" s="28">
        <v>917</v>
      </c>
      <c r="H38" s="21">
        <v>733600</v>
      </c>
      <c r="I38" s="21">
        <v>0</v>
      </c>
      <c r="J38" s="21">
        <v>256760</v>
      </c>
      <c r="K38" s="21">
        <v>0</v>
      </c>
      <c r="L38" s="29">
        <v>183400</v>
      </c>
      <c r="M38" s="29">
        <v>293440</v>
      </c>
    </row>
    <row r="39" s="5" customFormat="1" ht="19" customHeight="1" spans="1:13">
      <c r="A39" s="23">
        <v>36</v>
      </c>
      <c r="B39" s="23" t="s">
        <v>185</v>
      </c>
      <c r="C39" s="24" t="s">
        <v>782</v>
      </c>
      <c r="D39" s="25" t="s">
        <v>779</v>
      </c>
      <c r="E39" s="26" t="s">
        <v>720</v>
      </c>
      <c r="F39" s="27" t="s">
        <v>721</v>
      </c>
      <c r="G39" s="28">
        <v>537</v>
      </c>
      <c r="H39" s="21">
        <v>429600</v>
      </c>
      <c r="I39" s="21">
        <v>0</v>
      </c>
      <c r="J39" s="21">
        <v>150360</v>
      </c>
      <c r="K39" s="21">
        <v>0</v>
      </c>
      <c r="L39" s="29">
        <v>107400</v>
      </c>
      <c r="M39" s="29">
        <v>171840</v>
      </c>
    </row>
    <row r="40" s="5" customFormat="1" ht="19" customHeight="1" spans="1:13">
      <c r="A40" s="23">
        <v>37</v>
      </c>
      <c r="B40" s="23" t="s">
        <v>185</v>
      </c>
      <c r="C40" s="24" t="s">
        <v>783</v>
      </c>
      <c r="D40" s="25" t="s">
        <v>784</v>
      </c>
      <c r="E40" s="26" t="s">
        <v>720</v>
      </c>
      <c r="F40" s="27" t="s">
        <v>721</v>
      </c>
      <c r="G40" s="28">
        <v>168</v>
      </c>
      <c r="H40" s="21">
        <v>134400</v>
      </c>
      <c r="I40" s="21">
        <v>0</v>
      </c>
      <c r="J40" s="21">
        <v>47040</v>
      </c>
      <c r="K40" s="21">
        <v>0</v>
      </c>
      <c r="L40" s="29">
        <v>33600</v>
      </c>
      <c r="M40" s="29">
        <v>53760</v>
      </c>
    </row>
    <row r="41" s="5" customFormat="1" ht="19" customHeight="1" spans="1:13">
      <c r="A41" s="23">
        <v>38</v>
      </c>
      <c r="B41" s="23" t="s">
        <v>185</v>
      </c>
      <c r="C41" s="24" t="s">
        <v>785</v>
      </c>
      <c r="D41" s="25" t="s">
        <v>786</v>
      </c>
      <c r="E41" s="26" t="s">
        <v>720</v>
      </c>
      <c r="F41" s="27" t="s">
        <v>721</v>
      </c>
      <c r="G41" s="28">
        <v>397</v>
      </c>
      <c r="H41" s="21">
        <v>317600</v>
      </c>
      <c r="I41" s="21">
        <v>0</v>
      </c>
      <c r="J41" s="21">
        <v>111160</v>
      </c>
      <c r="K41" s="21">
        <v>0</v>
      </c>
      <c r="L41" s="29">
        <v>79400</v>
      </c>
      <c r="M41" s="29">
        <v>127040</v>
      </c>
    </row>
    <row r="42" s="5" customFormat="1" ht="19" customHeight="1" spans="1:13">
      <c r="A42" s="23">
        <v>39</v>
      </c>
      <c r="B42" s="23" t="s">
        <v>185</v>
      </c>
      <c r="C42" s="24" t="s">
        <v>787</v>
      </c>
      <c r="D42" s="25" t="s">
        <v>786</v>
      </c>
      <c r="E42" s="26" t="s">
        <v>720</v>
      </c>
      <c r="F42" s="27" t="s">
        <v>721</v>
      </c>
      <c r="G42" s="28">
        <v>638</v>
      </c>
      <c r="H42" s="21">
        <v>510400</v>
      </c>
      <c r="I42" s="21">
        <v>0</v>
      </c>
      <c r="J42" s="21">
        <v>178640</v>
      </c>
      <c r="K42" s="21">
        <v>0</v>
      </c>
      <c r="L42" s="29">
        <v>127600</v>
      </c>
      <c r="M42" s="29">
        <v>204160</v>
      </c>
    </row>
    <row r="43" s="5" customFormat="1" ht="19" customHeight="1" spans="1:13">
      <c r="A43" s="23">
        <v>40</v>
      </c>
      <c r="B43" s="23" t="s">
        <v>185</v>
      </c>
      <c r="C43" s="24" t="s">
        <v>788</v>
      </c>
      <c r="D43" s="25" t="s">
        <v>789</v>
      </c>
      <c r="E43" s="26" t="s">
        <v>720</v>
      </c>
      <c r="F43" s="27" t="s">
        <v>721</v>
      </c>
      <c r="G43" s="28">
        <v>579</v>
      </c>
      <c r="H43" s="21">
        <v>463200</v>
      </c>
      <c r="I43" s="21">
        <v>0</v>
      </c>
      <c r="J43" s="21">
        <v>162120</v>
      </c>
      <c r="K43" s="21">
        <v>0</v>
      </c>
      <c r="L43" s="29">
        <v>115800</v>
      </c>
      <c r="M43" s="29">
        <v>185280</v>
      </c>
    </row>
    <row r="44" s="5" customFormat="1" ht="19" customHeight="1" spans="1:13">
      <c r="A44" s="23">
        <v>41</v>
      </c>
      <c r="B44" s="23" t="s">
        <v>185</v>
      </c>
      <c r="C44" s="24" t="s">
        <v>790</v>
      </c>
      <c r="D44" s="25" t="s">
        <v>791</v>
      </c>
      <c r="E44" s="26" t="s">
        <v>720</v>
      </c>
      <c r="F44" s="27" t="s">
        <v>721</v>
      </c>
      <c r="G44" s="28">
        <v>488</v>
      </c>
      <c r="H44" s="21">
        <v>390400</v>
      </c>
      <c r="I44" s="21">
        <v>0</v>
      </c>
      <c r="J44" s="21">
        <v>136640</v>
      </c>
      <c r="K44" s="21">
        <v>0</v>
      </c>
      <c r="L44" s="29">
        <v>97600</v>
      </c>
      <c r="M44" s="29">
        <v>156160</v>
      </c>
    </row>
    <row r="45" s="5" customFormat="1" ht="19" customHeight="1" spans="1:13">
      <c r="A45" s="23">
        <v>42</v>
      </c>
      <c r="B45" s="23" t="s">
        <v>185</v>
      </c>
      <c r="C45" s="24" t="s">
        <v>792</v>
      </c>
      <c r="D45" s="25" t="s">
        <v>793</v>
      </c>
      <c r="E45" s="26" t="s">
        <v>720</v>
      </c>
      <c r="F45" s="27" t="s">
        <v>721</v>
      </c>
      <c r="G45" s="28">
        <v>293</v>
      </c>
      <c r="H45" s="21">
        <v>234400</v>
      </c>
      <c r="I45" s="21">
        <v>0</v>
      </c>
      <c r="J45" s="21">
        <v>82040</v>
      </c>
      <c r="K45" s="21">
        <v>0</v>
      </c>
      <c r="L45" s="29">
        <v>58600</v>
      </c>
      <c r="M45" s="29">
        <v>93760</v>
      </c>
    </row>
    <row r="46" s="5" customFormat="1" ht="19" customHeight="1" spans="1:13">
      <c r="A46" s="30" t="s">
        <v>34</v>
      </c>
      <c r="B46" s="31"/>
      <c r="C46" s="31"/>
      <c r="D46" s="31"/>
      <c r="E46" s="31"/>
      <c r="F46" s="32"/>
      <c r="G46" s="33">
        <f>SUM(G4:G45)</f>
        <v>35458</v>
      </c>
      <c r="H46" s="33">
        <f t="shared" ref="H46:M46" si="0">SUM(H4:H45)</f>
        <v>28366400</v>
      </c>
      <c r="I46" s="33">
        <f t="shared" si="0"/>
        <v>0</v>
      </c>
      <c r="J46" s="33">
        <f t="shared" si="0"/>
        <v>9928240</v>
      </c>
      <c r="K46" s="33">
        <f t="shared" si="0"/>
        <v>0</v>
      </c>
      <c r="L46" s="33">
        <f t="shared" si="0"/>
        <v>7091600</v>
      </c>
      <c r="M46" s="33">
        <f t="shared" si="0"/>
        <v>11346560</v>
      </c>
    </row>
    <row r="47" s="2" customFormat="1" spans="1:13">
      <c r="C47" s="13"/>
      <c r="G47" s="34"/>
      <c r="H47" s="16"/>
      <c r="I47" s="16"/>
      <c r="J47" s="16"/>
      <c r="K47" s="16"/>
      <c r="L47" s="16"/>
      <c r="M47" s="16"/>
    </row>
    <row r="48" s="2" customFormat="1" ht="21.75" customHeight="1" spans="1:13">
      <c r="A48" s="2" t="s">
        <v>335</v>
      </c>
      <c r="C48" s="13"/>
      <c r="G48" s="16" t="s">
        <v>336</v>
      </c>
      <c r="H48" s="16"/>
      <c r="I48" s="16"/>
      <c r="J48" s="16"/>
      <c r="K48" s="16"/>
      <c r="L48" s="16"/>
      <c r="M48" s="16"/>
    </row>
    <row r="49" s="2" customFormat="1" spans="3:13">
      <c r="C49" s="13"/>
      <c r="G49" s="34"/>
      <c r="H49" s="14"/>
      <c r="I49" s="16"/>
      <c r="J49" s="16"/>
      <c r="K49" s="16"/>
      <c r="L49" s="16"/>
      <c r="M49" s="16"/>
    </row>
  </sheetData>
  <mergeCells count="3">
    <mergeCell ref="A1:M1"/>
    <mergeCell ref="L2:M2"/>
    <mergeCell ref="A46:F46"/>
  </mergeCells>
  <pageMargins left="0.511805555555556" right="0.196527777777778" top="0.550694444444444" bottom="0.354166666666667" header="0.0784722222222222" footer="0.0784722222222222"/>
  <pageSetup paperSize="9" scale="8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F166"/>
  <sheetViews>
    <sheetView workbookViewId="0">
      <selection activeCell="H9" sqref="H9"/>
    </sheetView>
  </sheetViews>
  <sheetFormatPr defaultColWidth="10.2857142857143" defaultRowHeight="14.25" outlineLevelCol="5"/>
  <cols>
    <col min="1" max="1" width="7.66666666666667" style="36" customWidth="1"/>
    <col min="2" max="2" width="45.4285714285714" style="36" customWidth="1"/>
    <col min="3" max="3" width="10.2857142857143" style="39" customWidth="1"/>
    <col min="4" max="4" width="13.7238095238095" style="40" customWidth="1"/>
    <col min="5" max="5" width="13.7142857142857" style="40" customWidth="1"/>
    <col min="6" max="6" width="12.1428571428571" style="39" customWidth="1"/>
    <col min="7" max="16384" width="10.2857142857143" style="36"/>
  </cols>
  <sheetData>
    <row r="1" s="36" customFormat="1" ht="45" customHeight="1" spans="1:6">
      <c r="A1" s="41" t="s">
        <v>41</v>
      </c>
      <c r="B1" s="42"/>
      <c r="C1" s="43"/>
      <c r="D1" s="44"/>
      <c r="E1" s="44"/>
      <c r="F1" s="45"/>
    </row>
    <row r="2" s="37" customFormat="1" ht="33" customHeight="1" spans="1:6">
      <c r="A2" s="46" t="s">
        <v>42</v>
      </c>
      <c r="B2" s="46" t="s">
        <v>43</v>
      </c>
      <c r="C2" s="47" t="s">
        <v>44</v>
      </c>
      <c r="D2" s="48" t="s">
        <v>45</v>
      </c>
      <c r="E2" s="48" t="s">
        <v>46</v>
      </c>
      <c r="F2" s="49" t="s">
        <v>47</v>
      </c>
    </row>
    <row r="3" s="37" customFormat="1" ht="20" customHeight="1" spans="1:6">
      <c r="A3" s="50">
        <v>1</v>
      </c>
      <c r="B3" s="51" t="s">
        <v>48</v>
      </c>
      <c r="C3" s="52">
        <v>250.34</v>
      </c>
      <c r="D3" s="53">
        <v>312925</v>
      </c>
      <c r="E3" s="53">
        <v>10013.6</v>
      </c>
      <c r="F3" s="54"/>
    </row>
    <row r="4" s="37" customFormat="1" ht="20" customHeight="1" spans="1:6">
      <c r="A4" s="50">
        <v>2</v>
      </c>
      <c r="B4" s="51" t="s">
        <v>48</v>
      </c>
      <c r="C4" s="52">
        <v>558.95</v>
      </c>
      <c r="D4" s="53">
        <v>698687.5</v>
      </c>
      <c r="E4" s="53">
        <v>22358</v>
      </c>
      <c r="F4" s="54"/>
    </row>
    <row r="5" s="37" customFormat="1" ht="20" customHeight="1" spans="1:6">
      <c r="A5" s="50">
        <v>3</v>
      </c>
      <c r="B5" s="51" t="s">
        <v>48</v>
      </c>
      <c r="C5" s="52">
        <v>82</v>
      </c>
      <c r="D5" s="53">
        <v>102500</v>
      </c>
      <c r="E5" s="53">
        <v>3280</v>
      </c>
      <c r="F5" s="54"/>
    </row>
    <row r="6" s="37" customFormat="1" ht="20" customHeight="1" spans="1:6">
      <c r="A6" s="50">
        <v>4</v>
      </c>
      <c r="B6" s="51" t="s">
        <v>49</v>
      </c>
      <c r="C6" s="52">
        <v>230</v>
      </c>
      <c r="D6" s="53">
        <v>287500</v>
      </c>
      <c r="E6" s="53">
        <v>9200</v>
      </c>
      <c r="F6" s="54"/>
    </row>
    <row r="7" s="37" customFormat="1" ht="20" customHeight="1" spans="1:6">
      <c r="A7" s="50">
        <v>5</v>
      </c>
      <c r="B7" s="51" t="s">
        <v>50</v>
      </c>
      <c r="C7" s="52">
        <v>20</v>
      </c>
      <c r="D7" s="53">
        <v>25000</v>
      </c>
      <c r="E7" s="53">
        <v>800</v>
      </c>
      <c r="F7" s="54"/>
    </row>
    <row r="8" s="37" customFormat="1" ht="20" customHeight="1" spans="1:6">
      <c r="A8" s="50">
        <v>6</v>
      </c>
      <c r="B8" s="51" t="s">
        <v>51</v>
      </c>
      <c r="C8" s="52">
        <v>89</v>
      </c>
      <c r="D8" s="53">
        <v>111250</v>
      </c>
      <c r="E8" s="53">
        <v>3560</v>
      </c>
      <c r="F8" s="54"/>
    </row>
    <row r="9" s="37" customFormat="1" ht="20" customHeight="1" spans="1:6">
      <c r="A9" s="50">
        <v>7</v>
      </c>
      <c r="B9" s="51" t="s">
        <v>52</v>
      </c>
      <c r="C9" s="52">
        <v>94</v>
      </c>
      <c r="D9" s="53">
        <v>117500</v>
      </c>
      <c r="E9" s="53">
        <v>3760</v>
      </c>
      <c r="F9" s="54"/>
    </row>
    <row r="10" s="37" customFormat="1" ht="20" customHeight="1" spans="1:6">
      <c r="A10" s="50">
        <v>8</v>
      </c>
      <c r="B10" s="51" t="s">
        <v>53</v>
      </c>
      <c r="C10" s="52">
        <v>328</v>
      </c>
      <c r="D10" s="53">
        <v>410000</v>
      </c>
      <c r="E10" s="53">
        <v>13120</v>
      </c>
      <c r="F10" s="54"/>
    </row>
    <row r="11" s="37" customFormat="1" ht="20" customHeight="1" spans="1:6">
      <c r="A11" s="50">
        <v>9</v>
      </c>
      <c r="B11" s="51" t="s">
        <v>48</v>
      </c>
      <c r="C11" s="52">
        <v>328</v>
      </c>
      <c r="D11" s="53">
        <v>410000</v>
      </c>
      <c r="E11" s="53">
        <v>13120</v>
      </c>
      <c r="F11" s="54"/>
    </row>
    <row r="12" s="37" customFormat="1" ht="20" customHeight="1" spans="1:6">
      <c r="A12" s="50">
        <v>10</v>
      </c>
      <c r="B12" s="51" t="s">
        <v>48</v>
      </c>
      <c r="C12" s="52">
        <v>120</v>
      </c>
      <c r="D12" s="53">
        <v>150000</v>
      </c>
      <c r="E12" s="53">
        <v>4800</v>
      </c>
      <c r="F12" s="54"/>
    </row>
    <row r="13" s="37" customFormat="1" ht="20" customHeight="1" spans="1:6">
      <c r="A13" s="50">
        <v>11</v>
      </c>
      <c r="B13" s="51" t="s">
        <v>54</v>
      </c>
      <c r="C13" s="52">
        <v>162</v>
      </c>
      <c r="D13" s="53">
        <v>202500</v>
      </c>
      <c r="E13" s="53">
        <v>6480</v>
      </c>
      <c r="F13" s="54"/>
    </row>
    <row r="14" s="37" customFormat="1" ht="20" customHeight="1" spans="1:6">
      <c r="A14" s="50">
        <v>12</v>
      </c>
      <c r="B14" s="51" t="s">
        <v>55</v>
      </c>
      <c r="C14" s="52">
        <v>31</v>
      </c>
      <c r="D14" s="53">
        <v>38750</v>
      </c>
      <c r="E14" s="53">
        <v>1240</v>
      </c>
      <c r="F14" s="54"/>
    </row>
    <row r="15" s="37" customFormat="1" ht="20" customHeight="1" spans="1:6">
      <c r="A15" s="50">
        <v>13</v>
      </c>
      <c r="B15" s="51" t="s">
        <v>56</v>
      </c>
      <c r="C15" s="52">
        <v>89</v>
      </c>
      <c r="D15" s="53">
        <v>111250</v>
      </c>
      <c r="E15" s="53">
        <v>3560</v>
      </c>
      <c r="F15" s="54"/>
    </row>
    <row r="16" s="37" customFormat="1" ht="20" customHeight="1" spans="1:6">
      <c r="A16" s="50">
        <v>14</v>
      </c>
      <c r="B16" s="51" t="s">
        <v>57</v>
      </c>
      <c r="C16" s="52">
        <v>10</v>
      </c>
      <c r="D16" s="53">
        <v>12500</v>
      </c>
      <c r="E16" s="53">
        <v>400</v>
      </c>
      <c r="F16" s="54"/>
    </row>
    <row r="17" s="37" customFormat="1" ht="20" customHeight="1" spans="1:6">
      <c r="A17" s="50">
        <v>15</v>
      </c>
      <c r="B17" s="51" t="s">
        <v>58</v>
      </c>
      <c r="C17" s="52">
        <v>30</v>
      </c>
      <c r="D17" s="53">
        <v>37500</v>
      </c>
      <c r="E17" s="53">
        <v>1200</v>
      </c>
      <c r="F17" s="54"/>
    </row>
    <row r="18" s="37" customFormat="1" ht="20" customHeight="1" spans="1:6">
      <c r="A18" s="50">
        <v>16</v>
      </c>
      <c r="B18" s="51" t="s">
        <v>59</v>
      </c>
      <c r="C18" s="52">
        <v>11</v>
      </c>
      <c r="D18" s="53">
        <v>13750</v>
      </c>
      <c r="E18" s="53">
        <v>440</v>
      </c>
      <c r="F18" s="54"/>
    </row>
    <row r="19" s="37" customFormat="1" ht="20" customHeight="1" spans="1:6">
      <c r="A19" s="50">
        <v>17</v>
      </c>
      <c r="B19" s="51" t="s">
        <v>60</v>
      </c>
      <c r="C19" s="52">
        <v>281</v>
      </c>
      <c r="D19" s="53">
        <v>351250</v>
      </c>
      <c r="E19" s="53">
        <v>11240</v>
      </c>
      <c r="F19" s="54"/>
    </row>
    <row r="20" s="37" customFormat="1" ht="20" customHeight="1" spans="1:6">
      <c r="A20" s="50">
        <v>18</v>
      </c>
      <c r="B20" s="51" t="s">
        <v>61</v>
      </c>
      <c r="C20" s="52">
        <v>19</v>
      </c>
      <c r="D20" s="53">
        <v>23750</v>
      </c>
      <c r="E20" s="53">
        <v>760</v>
      </c>
      <c r="F20" s="54"/>
    </row>
    <row r="21" s="37" customFormat="1" ht="20" customHeight="1" spans="1:6">
      <c r="A21" s="50">
        <v>19</v>
      </c>
      <c r="B21" s="51" t="s">
        <v>62</v>
      </c>
      <c r="C21" s="52">
        <v>89.24</v>
      </c>
      <c r="D21" s="53">
        <v>111550</v>
      </c>
      <c r="E21" s="53">
        <v>3569.6</v>
      </c>
      <c r="F21" s="54"/>
    </row>
    <row r="22" s="37" customFormat="1" ht="20" customHeight="1" spans="1:6">
      <c r="A22" s="50">
        <v>20</v>
      </c>
      <c r="B22" s="51" t="s">
        <v>63</v>
      </c>
      <c r="C22" s="52">
        <v>24</v>
      </c>
      <c r="D22" s="53">
        <v>30000</v>
      </c>
      <c r="E22" s="53">
        <v>960</v>
      </c>
      <c r="F22" s="54"/>
    </row>
    <row r="23" s="37" customFormat="1" ht="20" customHeight="1" spans="1:6">
      <c r="A23" s="50">
        <v>21</v>
      </c>
      <c r="B23" s="51" t="s">
        <v>64</v>
      </c>
      <c r="C23" s="52">
        <v>23</v>
      </c>
      <c r="D23" s="53">
        <v>28750</v>
      </c>
      <c r="E23" s="53">
        <v>920</v>
      </c>
      <c r="F23" s="54"/>
    </row>
    <row r="24" s="37" customFormat="1" ht="20" customHeight="1" spans="1:6">
      <c r="A24" s="50">
        <v>22</v>
      </c>
      <c r="B24" s="51" t="s">
        <v>65</v>
      </c>
      <c r="C24" s="52">
        <v>62.5</v>
      </c>
      <c r="D24" s="53">
        <v>78125</v>
      </c>
      <c r="E24" s="53">
        <v>2500</v>
      </c>
      <c r="F24" s="54"/>
    </row>
    <row r="25" s="37" customFormat="1" ht="20" customHeight="1" spans="1:6">
      <c r="A25" s="50">
        <v>23</v>
      </c>
      <c r="B25" s="51" t="s">
        <v>66</v>
      </c>
      <c r="C25" s="52">
        <v>151.5</v>
      </c>
      <c r="D25" s="53">
        <v>189375</v>
      </c>
      <c r="E25" s="53">
        <v>6060</v>
      </c>
      <c r="F25" s="54"/>
    </row>
    <row r="26" s="37" customFormat="1" ht="20" customHeight="1" spans="1:6">
      <c r="A26" s="50">
        <v>24</v>
      </c>
      <c r="B26" s="51" t="s">
        <v>67</v>
      </c>
      <c r="C26" s="52">
        <v>200.78</v>
      </c>
      <c r="D26" s="53">
        <v>250975</v>
      </c>
      <c r="E26" s="53">
        <v>8031.2</v>
      </c>
      <c r="F26" s="54"/>
    </row>
    <row r="27" s="37" customFormat="1" ht="20" customHeight="1" spans="1:6">
      <c r="A27" s="50">
        <v>25</v>
      </c>
      <c r="B27" s="51" t="s">
        <v>68</v>
      </c>
      <c r="C27" s="52">
        <v>41</v>
      </c>
      <c r="D27" s="53">
        <v>51250</v>
      </c>
      <c r="E27" s="53">
        <v>1640</v>
      </c>
      <c r="F27" s="54"/>
    </row>
    <row r="28" s="37" customFormat="1" ht="20" customHeight="1" spans="1:6">
      <c r="A28" s="50">
        <v>26</v>
      </c>
      <c r="B28" s="51" t="s">
        <v>69</v>
      </c>
      <c r="C28" s="52">
        <v>60</v>
      </c>
      <c r="D28" s="53">
        <v>75000</v>
      </c>
      <c r="E28" s="53">
        <v>2400</v>
      </c>
      <c r="F28" s="54"/>
    </row>
    <row r="29" s="37" customFormat="1" ht="20" customHeight="1" spans="1:6">
      <c r="A29" s="50">
        <v>27</v>
      </c>
      <c r="B29" s="51" t="s">
        <v>70</v>
      </c>
      <c r="C29" s="52">
        <v>48</v>
      </c>
      <c r="D29" s="53">
        <v>60000</v>
      </c>
      <c r="E29" s="53">
        <v>1920</v>
      </c>
      <c r="F29" s="54"/>
    </row>
    <row r="30" s="37" customFormat="1" ht="20" customHeight="1" spans="1:6">
      <c r="A30" s="50">
        <v>28</v>
      </c>
      <c r="B30" s="51" t="s">
        <v>71</v>
      </c>
      <c r="C30" s="52">
        <v>69</v>
      </c>
      <c r="D30" s="53">
        <v>86250</v>
      </c>
      <c r="E30" s="53">
        <v>2760</v>
      </c>
      <c r="F30" s="54"/>
    </row>
    <row r="31" s="37" customFormat="1" ht="20" customHeight="1" spans="1:6">
      <c r="A31" s="50">
        <v>29</v>
      </c>
      <c r="B31" s="51" t="s">
        <v>72</v>
      </c>
      <c r="C31" s="52">
        <v>126</v>
      </c>
      <c r="D31" s="53">
        <v>157500</v>
      </c>
      <c r="E31" s="53">
        <v>5040</v>
      </c>
      <c r="F31" s="54"/>
    </row>
    <row r="32" s="37" customFormat="1" ht="20" customHeight="1" spans="1:6">
      <c r="A32" s="50">
        <v>30</v>
      </c>
      <c r="B32" s="51" t="s">
        <v>73</v>
      </c>
      <c r="C32" s="52">
        <v>126</v>
      </c>
      <c r="D32" s="53">
        <v>157500</v>
      </c>
      <c r="E32" s="53">
        <v>5040</v>
      </c>
      <c r="F32" s="54"/>
    </row>
    <row r="33" s="37" customFormat="1" ht="20" customHeight="1" spans="1:6">
      <c r="A33" s="50">
        <v>31</v>
      </c>
      <c r="B33" s="51" t="s">
        <v>74</v>
      </c>
      <c r="C33" s="52">
        <v>165</v>
      </c>
      <c r="D33" s="53">
        <v>206250</v>
      </c>
      <c r="E33" s="53">
        <v>6600</v>
      </c>
      <c r="F33" s="54"/>
    </row>
    <row r="34" s="37" customFormat="1" ht="20" customHeight="1" spans="1:6">
      <c r="A34" s="50">
        <v>32</v>
      </c>
      <c r="B34" s="51" t="s">
        <v>75</v>
      </c>
      <c r="C34" s="52">
        <v>112</v>
      </c>
      <c r="D34" s="53">
        <v>140000</v>
      </c>
      <c r="E34" s="53">
        <v>4480</v>
      </c>
      <c r="F34" s="54"/>
    </row>
    <row r="35" s="37" customFormat="1" ht="20" customHeight="1" spans="1:6">
      <c r="A35" s="50">
        <v>33</v>
      </c>
      <c r="B35" s="51" t="s">
        <v>76</v>
      </c>
      <c r="C35" s="52">
        <v>89</v>
      </c>
      <c r="D35" s="53">
        <v>111250</v>
      </c>
      <c r="E35" s="53">
        <v>3560</v>
      </c>
      <c r="F35" s="54"/>
    </row>
    <row r="36" s="37" customFormat="1" ht="20" customHeight="1" spans="1:6">
      <c r="A36" s="50">
        <v>34</v>
      </c>
      <c r="B36" s="51" t="s">
        <v>77</v>
      </c>
      <c r="C36" s="52">
        <v>151</v>
      </c>
      <c r="D36" s="53">
        <v>188750</v>
      </c>
      <c r="E36" s="53">
        <v>6040</v>
      </c>
      <c r="F36" s="54"/>
    </row>
    <row r="37" s="37" customFormat="1" ht="20" customHeight="1" spans="1:6">
      <c r="A37" s="50">
        <v>35</v>
      </c>
      <c r="B37" s="51" t="s">
        <v>78</v>
      </c>
      <c r="C37" s="52">
        <v>134</v>
      </c>
      <c r="D37" s="53">
        <v>167500</v>
      </c>
      <c r="E37" s="53">
        <v>5360</v>
      </c>
      <c r="F37" s="54"/>
    </row>
    <row r="38" s="37" customFormat="1" ht="20" customHeight="1" spans="1:6">
      <c r="A38" s="50">
        <v>36</v>
      </c>
      <c r="B38" s="51" t="s">
        <v>79</v>
      </c>
      <c r="C38" s="52">
        <v>79</v>
      </c>
      <c r="D38" s="53">
        <v>98750</v>
      </c>
      <c r="E38" s="53">
        <v>3160</v>
      </c>
      <c r="F38" s="54"/>
    </row>
    <row r="39" s="37" customFormat="1" ht="20" customHeight="1" spans="1:6">
      <c r="A39" s="50">
        <v>37</v>
      </c>
      <c r="B39" s="51" t="s">
        <v>80</v>
      </c>
      <c r="C39" s="52">
        <v>252</v>
      </c>
      <c r="D39" s="53">
        <v>315000</v>
      </c>
      <c r="E39" s="53">
        <v>10080</v>
      </c>
      <c r="F39" s="54"/>
    </row>
    <row r="40" s="37" customFormat="1" ht="20" customHeight="1" spans="1:6">
      <c r="A40" s="50">
        <v>38</v>
      </c>
      <c r="B40" s="51" t="s">
        <v>81</v>
      </c>
      <c r="C40" s="52">
        <v>206</v>
      </c>
      <c r="D40" s="53">
        <v>257500</v>
      </c>
      <c r="E40" s="53">
        <v>8240</v>
      </c>
      <c r="F40" s="54"/>
    </row>
    <row r="41" s="37" customFormat="1" ht="20" customHeight="1" spans="1:6">
      <c r="A41" s="50">
        <v>39</v>
      </c>
      <c r="B41" s="51" t="s">
        <v>82</v>
      </c>
      <c r="C41" s="52">
        <v>102</v>
      </c>
      <c r="D41" s="53">
        <v>127500</v>
      </c>
      <c r="E41" s="53">
        <v>4080</v>
      </c>
      <c r="F41" s="54"/>
    </row>
    <row r="42" s="37" customFormat="1" ht="20" customHeight="1" spans="1:6">
      <c r="A42" s="50">
        <v>40</v>
      </c>
      <c r="B42" s="51" t="s">
        <v>83</v>
      </c>
      <c r="C42" s="52">
        <v>130</v>
      </c>
      <c r="D42" s="53">
        <v>162500</v>
      </c>
      <c r="E42" s="53">
        <v>5200</v>
      </c>
      <c r="F42" s="54"/>
    </row>
    <row r="43" s="37" customFormat="1" ht="20" customHeight="1" spans="1:6">
      <c r="A43" s="50">
        <v>41</v>
      </c>
      <c r="B43" s="51" t="s">
        <v>84</v>
      </c>
      <c r="C43" s="52">
        <v>186</v>
      </c>
      <c r="D43" s="53">
        <v>232500</v>
      </c>
      <c r="E43" s="53">
        <v>7440</v>
      </c>
      <c r="F43" s="54"/>
    </row>
    <row r="44" s="37" customFormat="1" ht="20" customHeight="1" spans="1:6">
      <c r="A44" s="50">
        <v>42</v>
      </c>
      <c r="B44" s="51" t="s">
        <v>85</v>
      </c>
      <c r="C44" s="52">
        <v>2614</v>
      </c>
      <c r="D44" s="53">
        <v>3267500</v>
      </c>
      <c r="E44" s="53">
        <v>104560</v>
      </c>
      <c r="F44" s="54"/>
    </row>
    <row r="45" s="37" customFormat="1" ht="20" customHeight="1" spans="1:6">
      <c r="A45" s="50">
        <v>43</v>
      </c>
      <c r="B45" s="51" t="s">
        <v>86</v>
      </c>
      <c r="C45" s="52">
        <v>60.5</v>
      </c>
      <c r="D45" s="53">
        <v>75625</v>
      </c>
      <c r="E45" s="53">
        <v>2420</v>
      </c>
      <c r="F45" s="54"/>
    </row>
    <row r="46" s="37" customFormat="1" ht="20" customHeight="1" spans="1:6">
      <c r="A46" s="50">
        <v>44</v>
      </c>
      <c r="B46" s="51" t="s">
        <v>87</v>
      </c>
      <c r="C46" s="52">
        <v>474</v>
      </c>
      <c r="D46" s="53">
        <v>592500</v>
      </c>
      <c r="E46" s="53">
        <v>18960</v>
      </c>
      <c r="F46" s="54"/>
    </row>
    <row r="47" s="37" customFormat="1" ht="20" customHeight="1" spans="1:6">
      <c r="A47" s="50">
        <v>45</v>
      </c>
      <c r="B47" s="51" t="s">
        <v>88</v>
      </c>
      <c r="C47" s="52">
        <v>118.4</v>
      </c>
      <c r="D47" s="53">
        <v>148000</v>
      </c>
      <c r="E47" s="53">
        <v>4736</v>
      </c>
      <c r="F47" s="54"/>
    </row>
    <row r="48" s="37" customFormat="1" ht="20" customHeight="1" spans="1:6">
      <c r="A48" s="50">
        <v>46</v>
      </c>
      <c r="B48" s="51" t="s">
        <v>89</v>
      </c>
      <c r="C48" s="52">
        <v>315</v>
      </c>
      <c r="D48" s="53">
        <v>393750</v>
      </c>
      <c r="E48" s="53">
        <v>12600</v>
      </c>
      <c r="F48" s="54"/>
    </row>
    <row r="49" s="37" customFormat="1" ht="20" customHeight="1" spans="1:6">
      <c r="A49" s="50">
        <v>47</v>
      </c>
      <c r="B49" s="51" t="s">
        <v>90</v>
      </c>
      <c r="C49" s="52">
        <v>110</v>
      </c>
      <c r="D49" s="53">
        <v>137500</v>
      </c>
      <c r="E49" s="53">
        <v>4400</v>
      </c>
      <c r="F49" s="54"/>
    </row>
    <row r="50" s="37" customFormat="1" ht="20" customHeight="1" spans="1:6">
      <c r="A50" s="50">
        <v>48</v>
      </c>
      <c r="B50" s="51" t="s">
        <v>91</v>
      </c>
      <c r="C50" s="52">
        <v>198.85</v>
      </c>
      <c r="D50" s="53">
        <v>248562.5</v>
      </c>
      <c r="E50" s="53">
        <v>7954</v>
      </c>
      <c r="F50" s="54"/>
    </row>
    <row r="51" s="37" customFormat="1" ht="20" customHeight="1" spans="1:6">
      <c r="A51" s="50">
        <v>49</v>
      </c>
      <c r="B51" s="51" t="s">
        <v>92</v>
      </c>
      <c r="C51" s="52">
        <v>52</v>
      </c>
      <c r="D51" s="53">
        <v>65000</v>
      </c>
      <c r="E51" s="53">
        <v>2080</v>
      </c>
      <c r="F51" s="54"/>
    </row>
    <row r="52" s="37" customFormat="1" ht="20" customHeight="1" spans="1:6">
      <c r="A52" s="50">
        <v>50</v>
      </c>
      <c r="B52" s="51" t="s">
        <v>93</v>
      </c>
      <c r="C52" s="52">
        <v>415</v>
      </c>
      <c r="D52" s="53">
        <v>518750</v>
      </c>
      <c r="E52" s="53">
        <v>16600</v>
      </c>
      <c r="F52" s="54"/>
    </row>
    <row r="53" s="37" customFormat="1" ht="20" customHeight="1" spans="1:6">
      <c r="A53" s="50">
        <v>51</v>
      </c>
      <c r="B53" s="51" t="s">
        <v>94</v>
      </c>
      <c r="C53" s="52">
        <v>302</v>
      </c>
      <c r="D53" s="53">
        <v>377500</v>
      </c>
      <c r="E53" s="53">
        <v>12080</v>
      </c>
      <c r="F53" s="54"/>
    </row>
    <row r="54" s="37" customFormat="1" ht="20" customHeight="1" spans="1:6">
      <c r="A54" s="50">
        <v>52</v>
      </c>
      <c r="B54" s="51" t="s">
        <v>95</v>
      </c>
      <c r="C54" s="52">
        <v>398</v>
      </c>
      <c r="D54" s="53">
        <v>497500</v>
      </c>
      <c r="E54" s="53">
        <v>15920</v>
      </c>
      <c r="F54" s="54"/>
    </row>
    <row r="55" s="37" customFormat="1" ht="20" customHeight="1" spans="1:6">
      <c r="A55" s="50">
        <v>53</v>
      </c>
      <c r="B55" s="51" t="s">
        <v>96</v>
      </c>
      <c r="C55" s="52">
        <v>289</v>
      </c>
      <c r="D55" s="53">
        <v>361250</v>
      </c>
      <c r="E55" s="53">
        <v>11560</v>
      </c>
      <c r="F55" s="54"/>
    </row>
    <row r="56" s="37" customFormat="1" ht="20" customHeight="1" spans="1:6">
      <c r="A56" s="50">
        <v>54</v>
      </c>
      <c r="B56" s="51" t="s">
        <v>97</v>
      </c>
      <c r="C56" s="52">
        <v>192</v>
      </c>
      <c r="D56" s="53">
        <v>240000</v>
      </c>
      <c r="E56" s="53">
        <v>7680</v>
      </c>
      <c r="F56" s="54"/>
    </row>
    <row r="57" s="37" customFormat="1" ht="20" customHeight="1" spans="1:6">
      <c r="A57" s="50">
        <v>55</v>
      </c>
      <c r="B57" s="51" t="s">
        <v>98</v>
      </c>
      <c r="C57" s="52">
        <v>314</v>
      </c>
      <c r="D57" s="53">
        <v>392500</v>
      </c>
      <c r="E57" s="53">
        <v>12560</v>
      </c>
      <c r="F57" s="54"/>
    </row>
    <row r="58" s="37" customFormat="1" ht="20" customHeight="1" spans="1:6">
      <c r="A58" s="50">
        <v>56</v>
      </c>
      <c r="B58" s="51" t="s">
        <v>99</v>
      </c>
      <c r="C58" s="52">
        <v>357.68</v>
      </c>
      <c r="D58" s="53">
        <v>447100</v>
      </c>
      <c r="E58" s="53">
        <v>14307.2</v>
      </c>
      <c r="F58" s="54"/>
    </row>
    <row r="59" s="37" customFormat="1" ht="20" customHeight="1" spans="1:6">
      <c r="A59" s="50">
        <v>57</v>
      </c>
      <c r="B59" s="51" t="s">
        <v>100</v>
      </c>
      <c r="C59" s="52">
        <v>32</v>
      </c>
      <c r="D59" s="53">
        <v>40000</v>
      </c>
      <c r="E59" s="53">
        <v>1280</v>
      </c>
      <c r="F59" s="54"/>
    </row>
    <row r="60" s="37" customFormat="1" ht="20" customHeight="1" spans="1:6">
      <c r="A60" s="50">
        <v>58</v>
      </c>
      <c r="B60" s="51" t="s">
        <v>101</v>
      </c>
      <c r="C60" s="52">
        <v>188</v>
      </c>
      <c r="D60" s="53">
        <v>235000</v>
      </c>
      <c r="E60" s="53">
        <v>7520</v>
      </c>
      <c r="F60" s="54"/>
    </row>
    <row r="61" s="37" customFormat="1" ht="20" customHeight="1" spans="1:6">
      <c r="A61" s="50">
        <v>59</v>
      </c>
      <c r="B61" s="51" t="s">
        <v>102</v>
      </c>
      <c r="C61" s="52">
        <v>350</v>
      </c>
      <c r="D61" s="53">
        <v>437500</v>
      </c>
      <c r="E61" s="53">
        <v>14000</v>
      </c>
      <c r="F61" s="54"/>
    </row>
    <row r="62" s="37" customFormat="1" ht="20" customHeight="1" spans="1:6">
      <c r="A62" s="50">
        <v>60</v>
      </c>
      <c r="B62" s="51" t="s">
        <v>103</v>
      </c>
      <c r="C62" s="52">
        <v>238</v>
      </c>
      <c r="D62" s="53">
        <v>297500</v>
      </c>
      <c r="E62" s="53">
        <v>9520</v>
      </c>
      <c r="F62" s="54"/>
    </row>
    <row r="63" s="37" customFormat="1" ht="20" customHeight="1" spans="1:6">
      <c r="A63" s="50">
        <v>61</v>
      </c>
      <c r="B63" s="51" t="s">
        <v>104</v>
      </c>
      <c r="C63" s="52">
        <v>42</v>
      </c>
      <c r="D63" s="53">
        <v>52500</v>
      </c>
      <c r="E63" s="53">
        <v>1680</v>
      </c>
      <c r="F63" s="54"/>
    </row>
    <row r="64" s="37" customFormat="1" ht="20" customHeight="1" spans="1:6">
      <c r="A64" s="50">
        <v>62</v>
      </c>
      <c r="B64" s="51" t="s">
        <v>105</v>
      </c>
      <c r="C64" s="52">
        <v>155</v>
      </c>
      <c r="D64" s="53">
        <v>193750</v>
      </c>
      <c r="E64" s="53">
        <v>6200</v>
      </c>
      <c r="F64" s="54"/>
    </row>
    <row r="65" s="37" customFormat="1" ht="20" customHeight="1" spans="1:6">
      <c r="A65" s="50">
        <v>63</v>
      </c>
      <c r="B65" s="51" t="s">
        <v>106</v>
      </c>
      <c r="C65" s="52">
        <v>123</v>
      </c>
      <c r="D65" s="53">
        <v>153750</v>
      </c>
      <c r="E65" s="53">
        <v>4920</v>
      </c>
      <c r="F65" s="54"/>
    </row>
    <row r="66" s="37" customFormat="1" ht="20" customHeight="1" spans="1:6">
      <c r="A66" s="50">
        <v>64</v>
      </c>
      <c r="B66" s="51" t="s">
        <v>107</v>
      </c>
      <c r="C66" s="52">
        <v>195</v>
      </c>
      <c r="D66" s="53">
        <v>243750</v>
      </c>
      <c r="E66" s="53">
        <v>7800</v>
      </c>
      <c r="F66" s="54"/>
    </row>
    <row r="67" s="37" customFormat="1" ht="20" customHeight="1" spans="1:6">
      <c r="A67" s="50">
        <v>65</v>
      </c>
      <c r="B67" s="51" t="s">
        <v>108</v>
      </c>
      <c r="C67" s="52">
        <v>40</v>
      </c>
      <c r="D67" s="53">
        <v>50000</v>
      </c>
      <c r="E67" s="53">
        <v>1600</v>
      </c>
      <c r="F67" s="54"/>
    </row>
    <row r="68" s="37" customFormat="1" ht="20" customHeight="1" spans="1:6">
      <c r="A68" s="50">
        <v>66</v>
      </c>
      <c r="B68" s="51" t="s">
        <v>109</v>
      </c>
      <c r="C68" s="52">
        <v>40</v>
      </c>
      <c r="D68" s="53">
        <v>50000</v>
      </c>
      <c r="E68" s="53">
        <v>1600</v>
      </c>
      <c r="F68" s="54"/>
    </row>
    <row r="69" s="37" customFormat="1" ht="20" customHeight="1" spans="1:6">
      <c r="A69" s="50">
        <v>67</v>
      </c>
      <c r="B69" s="51" t="s">
        <v>110</v>
      </c>
      <c r="C69" s="52">
        <v>120</v>
      </c>
      <c r="D69" s="53">
        <v>150000</v>
      </c>
      <c r="E69" s="53">
        <v>4800</v>
      </c>
      <c r="F69" s="54"/>
    </row>
    <row r="70" s="37" customFormat="1" ht="20" customHeight="1" spans="1:6">
      <c r="A70" s="50">
        <v>68</v>
      </c>
      <c r="B70" s="51" t="s">
        <v>111</v>
      </c>
      <c r="C70" s="52">
        <v>35</v>
      </c>
      <c r="D70" s="53">
        <v>43750</v>
      </c>
      <c r="E70" s="53">
        <v>1400</v>
      </c>
      <c r="F70" s="54"/>
    </row>
    <row r="71" s="37" customFormat="1" ht="20" customHeight="1" spans="1:6">
      <c r="A71" s="50">
        <v>69</v>
      </c>
      <c r="B71" s="51" t="s">
        <v>112</v>
      </c>
      <c r="C71" s="52">
        <v>30</v>
      </c>
      <c r="D71" s="53">
        <v>37500</v>
      </c>
      <c r="E71" s="53">
        <v>1200</v>
      </c>
      <c r="F71" s="54"/>
    </row>
    <row r="72" s="37" customFormat="1" ht="20" customHeight="1" spans="1:6">
      <c r="A72" s="50">
        <v>70</v>
      </c>
      <c r="B72" s="51" t="s">
        <v>113</v>
      </c>
      <c r="C72" s="52">
        <v>15</v>
      </c>
      <c r="D72" s="53">
        <v>18750</v>
      </c>
      <c r="E72" s="53">
        <v>600</v>
      </c>
      <c r="F72" s="54"/>
    </row>
    <row r="73" s="37" customFormat="1" ht="20" customHeight="1" spans="1:6">
      <c r="A73" s="50">
        <v>71</v>
      </c>
      <c r="B73" s="51" t="s">
        <v>114</v>
      </c>
      <c r="C73" s="52">
        <v>105</v>
      </c>
      <c r="D73" s="53">
        <v>131250</v>
      </c>
      <c r="E73" s="53">
        <v>4200</v>
      </c>
      <c r="F73" s="54"/>
    </row>
    <row r="74" s="37" customFormat="1" ht="20" customHeight="1" spans="1:6">
      <c r="A74" s="50">
        <v>72</v>
      </c>
      <c r="B74" s="51" t="s">
        <v>115</v>
      </c>
      <c r="C74" s="52">
        <v>281</v>
      </c>
      <c r="D74" s="53">
        <v>351250</v>
      </c>
      <c r="E74" s="53">
        <v>11240</v>
      </c>
      <c r="F74" s="54"/>
    </row>
    <row r="75" s="37" customFormat="1" ht="20" customHeight="1" spans="1:6">
      <c r="A75" s="50">
        <v>73</v>
      </c>
      <c r="B75" s="51" t="s">
        <v>116</v>
      </c>
      <c r="C75" s="52">
        <v>172</v>
      </c>
      <c r="D75" s="53">
        <v>215000</v>
      </c>
      <c r="E75" s="53">
        <v>6880</v>
      </c>
      <c r="F75" s="54"/>
    </row>
    <row r="76" s="37" customFormat="1" ht="20" customHeight="1" spans="1:6">
      <c r="A76" s="50">
        <v>74</v>
      </c>
      <c r="B76" s="51" t="s">
        <v>117</v>
      </c>
      <c r="C76" s="52">
        <v>18.5</v>
      </c>
      <c r="D76" s="53">
        <v>23125</v>
      </c>
      <c r="E76" s="53">
        <v>740</v>
      </c>
      <c r="F76" s="54"/>
    </row>
    <row r="77" s="37" customFormat="1" ht="20" customHeight="1" spans="1:6">
      <c r="A77" s="50">
        <v>75</v>
      </c>
      <c r="B77" s="51" t="s">
        <v>118</v>
      </c>
      <c r="C77" s="52">
        <v>62</v>
      </c>
      <c r="D77" s="53">
        <v>77500</v>
      </c>
      <c r="E77" s="53">
        <v>2480</v>
      </c>
      <c r="F77" s="54"/>
    </row>
    <row r="78" s="37" customFormat="1" ht="20" customHeight="1" spans="1:6">
      <c r="A78" s="50">
        <v>76</v>
      </c>
      <c r="B78" s="51" t="s">
        <v>119</v>
      </c>
      <c r="C78" s="52">
        <v>138</v>
      </c>
      <c r="D78" s="53">
        <v>172500</v>
      </c>
      <c r="E78" s="53">
        <v>5520</v>
      </c>
      <c r="F78" s="54"/>
    </row>
    <row r="79" s="37" customFormat="1" ht="20" customHeight="1" spans="1:6">
      <c r="A79" s="50">
        <v>77</v>
      </c>
      <c r="B79" s="51" t="s">
        <v>120</v>
      </c>
      <c r="C79" s="52">
        <v>120</v>
      </c>
      <c r="D79" s="53">
        <v>150000</v>
      </c>
      <c r="E79" s="53">
        <v>4800</v>
      </c>
      <c r="F79" s="54"/>
    </row>
    <row r="80" s="37" customFormat="1" ht="20" customHeight="1" spans="1:6">
      <c r="A80" s="50">
        <v>78</v>
      </c>
      <c r="B80" s="51" t="s">
        <v>121</v>
      </c>
      <c r="C80" s="52">
        <v>185</v>
      </c>
      <c r="D80" s="53">
        <v>231250</v>
      </c>
      <c r="E80" s="53">
        <v>7400</v>
      </c>
      <c r="F80" s="54"/>
    </row>
    <row r="81" s="37" customFormat="1" ht="20" customHeight="1" spans="1:6">
      <c r="A81" s="50">
        <v>79</v>
      </c>
      <c r="B81" s="51" t="s">
        <v>122</v>
      </c>
      <c r="C81" s="52">
        <v>450</v>
      </c>
      <c r="D81" s="53">
        <v>562500</v>
      </c>
      <c r="E81" s="53">
        <v>18000</v>
      </c>
      <c r="F81" s="54"/>
    </row>
    <row r="82" s="37" customFormat="1" ht="20" customHeight="1" spans="1:6">
      <c r="A82" s="50">
        <v>80</v>
      </c>
      <c r="B82" s="51" t="s">
        <v>123</v>
      </c>
      <c r="C82" s="52">
        <v>70</v>
      </c>
      <c r="D82" s="53">
        <v>87500</v>
      </c>
      <c r="E82" s="53">
        <v>2800</v>
      </c>
      <c r="F82" s="54"/>
    </row>
    <row r="83" s="37" customFormat="1" ht="20" customHeight="1" spans="1:6">
      <c r="A83" s="50">
        <v>81</v>
      </c>
      <c r="B83" s="51" t="s">
        <v>124</v>
      </c>
      <c r="C83" s="52">
        <v>171</v>
      </c>
      <c r="D83" s="53">
        <v>213750</v>
      </c>
      <c r="E83" s="53">
        <v>6840</v>
      </c>
      <c r="F83" s="54"/>
    </row>
    <row r="84" s="37" customFormat="1" ht="20" customHeight="1" spans="1:6">
      <c r="A84" s="50">
        <v>82</v>
      </c>
      <c r="B84" s="51" t="s">
        <v>125</v>
      </c>
      <c r="C84" s="52">
        <v>108</v>
      </c>
      <c r="D84" s="53">
        <v>135000</v>
      </c>
      <c r="E84" s="53">
        <v>4320</v>
      </c>
      <c r="F84" s="54"/>
    </row>
    <row r="85" s="37" customFormat="1" ht="20" customHeight="1" spans="1:6">
      <c r="A85" s="50">
        <v>83</v>
      </c>
      <c r="B85" s="51" t="s">
        <v>126</v>
      </c>
      <c r="C85" s="52">
        <v>532</v>
      </c>
      <c r="D85" s="53">
        <v>665000</v>
      </c>
      <c r="E85" s="53">
        <v>21280</v>
      </c>
      <c r="F85" s="54"/>
    </row>
    <row r="86" s="37" customFormat="1" ht="20" customHeight="1" spans="1:6">
      <c r="A86" s="50">
        <v>84</v>
      </c>
      <c r="B86" s="51" t="s">
        <v>127</v>
      </c>
      <c r="C86" s="52">
        <v>32</v>
      </c>
      <c r="D86" s="53">
        <v>40000</v>
      </c>
      <c r="E86" s="53">
        <v>1280</v>
      </c>
      <c r="F86" s="54"/>
    </row>
    <row r="87" s="37" customFormat="1" ht="20" customHeight="1" spans="1:6">
      <c r="A87" s="50">
        <v>85</v>
      </c>
      <c r="B87" s="51" t="s">
        <v>128</v>
      </c>
      <c r="C87" s="52">
        <v>55</v>
      </c>
      <c r="D87" s="53">
        <v>68750</v>
      </c>
      <c r="E87" s="53">
        <v>2200</v>
      </c>
      <c r="F87" s="54"/>
    </row>
    <row r="88" s="37" customFormat="1" ht="20" customHeight="1" spans="1:6">
      <c r="A88" s="50">
        <v>86</v>
      </c>
      <c r="B88" s="51" t="s">
        <v>129</v>
      </c>
      <c r="C88" s="52">
        <v>91</v>
      </c>
      <c r="D88" s="53">
        <v>113750</v>
      </c>
      <c r="E88" s="53">
        <v>3640</v>
      </c>
      <c r="F88" s="54"/>
    </row>
    <row r="89" s="37" customFormat="1" ht="20" customHeight="1" spans="1:6">
      <c r="A89" s="50">
        <v>87</v>
      </c>
      <c r="B89" s="51" t="s">
        <v>130</v>
      </c>
      <c r="C89" s="52">
        <v>99</v>
      </c>
      <c r="D89" s="53">
        <v>123750</v>
      </c>
      <c r="E89" s="53">
        <v>3960</v>
      </c>
      <c r="F89" s="54"/>
    </row>
    <row r="90" s="37" customFormat="1" ht="20" customHeight="1" spans="1:6">
      <c r="A90" s="50">
        <v>88</v>
      </c>
      <c r="B90" s="51" t="s">
        <v>131</v>
      </c>
      <c r="C90" s="52">
        <v>89</v>
      </c>
      <c r="D90" s="53">
        <v>111250</v>
      </c>
      <c r="E90" s="53">
        <v>3560</v>
      </c>
      <c r="F90" s="54"/>
    </row>
    <row r="91" s="37" customFormat="1" ht="20" customHeight="1" spans="1:6">
      <c r="A91" s="50">
        <v>89</v>
      </c>
      <c r="B91" s="51" t="s">
        <v>132</v>
      </c>
      <c r="C91" s="52">
        <v>100</v>
      </c>
      <c r="D91" s="53">
        <v>125000</v>
      </c>
      <c r="E91" s="53">
        <v>4000</v>
      </c>
      <c r="F91" s="54"/>
    </row>
    <row r="92" s="37" customFormat="1" ht="20" customHeight="1" spans="1:6">
      <c r="A92" s="50">
        <v>90</v>
      </c>
      <c r="B92" s="51" t="s">
        <v>133</v>
      </c>
      <c r="C92" s="52">
        <v>40</v>
      </c>
      <c r="D92" s="53">
        <v>50000</v>
      </c>
      <c r="E92" s="53">
        <v>1600</v>
      </c>
      <c r="F92" s="54"/>
    </row>
    <row r="93" s="37" customFormat="1" ht="20" customHeight="1" spans="1:6">
      <c r="A93" s="50">
        <v>91</v>
      </c>
      <c r="B93" s="51" t="s">
        <v>134</v>
      </c>
      <c r="C93" s="52">
        <v>279</v>
      </c>
      <c r="D93" s="53">
        <v>348750</v>
      </c>
      <c r="E93" s="53">
        <v>11160</v>
      </c>
      <c r="F93" s="54"/>
    </row>
    <row r="94" s="37" customFormat="1" ht="20" customHeight="1" spans="1:6">
      <c r="A94" s="50">
        <v>92</v>
      </c>
      <c r="B94" s="51" t="s">
        <v>135</v>
      </c>
      <c r="C94" s="52">
        <v>50</v>
      </c>
      <c r="D94" s="53">
        <v>62500</v>
      </c>
      <c r="E94" s="53">
        <v>2000</v>
      </c>
      <c r="F94" s="54"/>
    </row>
    <row r="95" s="37" customFormat="1" ht="20" customHeight="1" spans="1:6">
      <c r="A95" s="50">
        <v>93</v>
      </c>
      <c r="B95" s="51" t="s">
        <v>136</v>
      </c>
      <c r="C95" s="52">
        <v>95</v>
      </c>
      <c r="D95" s="53">
        <v>118750</v>
      </c>
      <c r="E95" s="53">
        <v>3800</v>
      </c>
      <c r="F95" s="54"/>
    </row>
    <row r="96" s="37" customFormat="1" ht="20" customHeight="1" spans="1:6">
      <c r="A96" s="50">
        <v>94</v>
      </c>
      <c r="B96" s="51" t="s">
        <v>137</v>
      </c>
      <c r="C96" s="52">
        <v>125</v>
      </c>
      <c r="D96" s="53">
        <v>156250</v>
      </c>
      <c r="E96" s="53">
        <v>5000</v>
      </c>
      <c r="F96" s="54"/>
    </row>
    <row r="97" s="37" customFormat="1" ht="20" customHeight="1" spans="1:6">
      <c r="A97" s="50">
        <v>95</v>
      </c>
      <c r="B97" s="51" t="s">
        <v>138</v>
      </c>
      <c r="C97" s="52">
        <v>551.3</v>
      </c>
      <c r="D97" s="53">
        <v>689125</v>
      </c>
      <c r="E97" s="53">
        <v>22052</v>
      </c>
      <c r="F97" s="54"/>
    </row>
    <row r="98" s="37" customFormat="1" ht="20" customHeight="1" spans="1:6">
      <c r="A98" s="50">
        <v>96</v>
      </c>
      <c r="B98" s="51" t="s">
        <v>139</v>
      </c>
      <c r="C98" s="52">
        <v>31</v>
      </c>
      <c r="D98" s="53">
        <v>38750</v>
      </c>
      <c r="E98" s="53">
        <v>1240</v>
      </c>
      <c r="F98" s="54"/>
    </row>
    <row r="99" s="37" customFormat="1" ht="20" customHeight="1" spans="1:6">
      <c r="A99" s="50">
        <v>97</v>
      </c>
      <c r="B99" s="51" t="s">
        <v>140</v>
      </c>
      <c r="C99" s="52">
        <v>305</v>
      </c>
      <c r="D99" s="53">
        <v>381250</v>
      </c>
      <c r="E99" s="53">
        <v>12200</v>
      </c>
      <c r="F99" s="54"/>
    </row>
    <row r="100" s="37" customFormat="1" ht="20" customHeight="1" spans="1:6">
      <c r="A100" s="50">
        <v>98</v>
      </c>
      <c r="B100" s="51" t="s">
        <v>141</v>
      </c>
      <c r="C100" s="52">
        <v>90</v>
      </c>
      <c r="D100" s="53">
        <v>112500</v>
      </c>
      <c r="E100" s="53">
        <v>3600</v>
      </c>
      <c r="F100" s="54"/>
    </row>
    <row r="101" s="37" customFormat="1" ht="20" customHeight="1" spans="1:6">
      <c r="A101" s="50">
        <v>99</v>
      </c>
      <c r="B101" s="51" t="s">
        <v>142</v>
      </c>
      <c r="C101" s="52">
        <v>549</v>
      </c>
      <c r="D101" s="53">
        <v>686250</v>
      </c>
      <c r="E101" s="53">
        <v>21960</v>
      </c>
      <c r="F101" s="54"/>
    </row>
    <row r="102" s="37" customFormat="1" ht="20" customHeight="1" spans="1:6">
      <c r="A102" s="50">
        <v>100</v>
      </c>
      <c r="B102" s="51" t="s">
        <v>143</v>
      </c>
      <c r="C102" s="52">
        <v>210</v>
      </c>
      <c r="D102" s="53">
        <v>262500</v>
      </c>
      <c r="E102" s="53">
        <v>8400</v>
      </c>
      <c r="F102" s="54"/>
    </row>
    <row r="103" s="37" customFormat="1" ht="20" customHeight="1" spans="1:6">
      <c r="A103" s="50">
        <v>101</v>
      </c>
      <c r="B103" s="51" t="s">
        <v>144</v>
      </c>
      <c r="C103" s="52">
        <v>387.69</v>
      </c>
      <c r="D103" s="53">
        <v>484612.5</v>
      </c>
      <c r="E103" s="53">
        <v>15507.6</v>
      </c>
      <c r="F103" s="54"/>
    </row>
    <row r="104" s="37" customFormat="1" ht="20" customHeight="1" spans="1:6">
      <c r="A104" s="50">
        <v>102</v>
      </c>
      <c r="B104" s="51" t="s">
        <v>145</v>
      </c>
      <c r="C104" s="52">
        <v>500</v>
      </c>
      <c r="D104" s="53">
        <v>625000</v>
      </c>
      <c r="E104" s="53">
        <v>20000</v>
      </c>
      <c r="F104" s="54"/>
    </row>
    <row r="105" s="37" customFormat="1" ht="20" customHeight="1" spans="1:6">
      <c r="A105" s="50">
        <v>103</v>
      </c>
      <c r="B105" s="51" t="s">
        <v>146</v>
      </c>
      <c r="C105" s="52">
        <v>580</v>
      </c>
      <c r="D105" s="53">
        <v>725000</v>
      </c>
      <c r="E105" s="53">
        <v>23200</v>
      </c>
      <c r="F105" s="54"/>
    </row>
    <row r="106" s="37" customFormat="1" ht="20" customHeight="1" spans="1:6">
      <c r="A106" s="50">
        <v>104</v>
      </c>
      <c r="B106" s="51" t="s">
        <v>147</v>
      </c>
      <c r="C106" s="52">
        <v>185</v>
      </c>
      <c r="D106" s="53">
        <v>231250</v>
      </c>
      <c r="E106" s="53">
        <v>7400</v>
      </c>
      <c r="F106" s="54"/>
    </row>
    <row r="107" s="37" customFormat="1" ht="20" customHeight="1" spans="1:6">
      <c r="A107" s="50">
        <v>105</v>
      </c>
      <c r="B107" s="51" t="s">
        <v>148</v>
      </c>
      <c r="C107" s="52">
        <v>303</v>
      </c>
      <c r="D107" s="53">
        <v>378750</v>
      </c>
      <c r="E107" s="53">
        <v>12120</v>
      </c>
      <c r="F107" s="54"/>
    </row>
    <row r="108" s="37" customFormat="1" ht="20" customHeight="1" spans="1:6">
      <c r="A108" s="50">
        <v>106</v>
      </c>
      <c r="B108" s="51" t="s">
        <v>149</v>
      </c>
      <c r="C108" s="52">
        <v>377</v>
      </c>
      <c r="D108" s="53">
        <v>471250</v>
      </c>
      <c r="E108" s="53">
        <v>15080</v>
      </c>
      <c r="F108" s="54"/>
    </row>
    <row r="109" s="37" customFormat="1" ht="20" customHeight="1" spans="1:6">
      <c r="A109" s="50">
        <v>107</v>
      </c>
      <c r="B109" s="51" t="s">
        <v>150</v>
      </c>
      <c r="C109" s="52">
        <v>340</v>
      </c>
      <c r="D109" s="53">
        <v>425000</v>
      </c>
      <c r="E109" s="53">
        <v>13600</v>
      </c>
      <c r="F109" s="54"/>
    </row>
    <row r="110" s="37" customFormat="1" ht="20" customHeight="1" spans="1:6">
      <c r="A110" s="50">
        <v>108</v>
      </c>
      <c r="B110" s="51" t="s">
        <v>151</v>
      </c>
      <c r="C110" s="52">
        <v>143</v>
      </c>
      <c r="D110" s="53">
        <v>178750</v>
      </c>
      <c r="E110" s="53">
        <v>5720</v>
      </c>
      <c r="F110" s="54"/>
    </row>
    <row r="111" s="37" customFormat="1" ht="20" customHeight="1" spans="1:6">
      <c r="A111" s="50">
        <v>109</v>
      </c>
      <c r="B111" s="51" t="s">
        <v>152</v>
      </c>
      <c r="C111" s="52">
        <v>12</v>
      </c>
      <c r="D111" s="53">
        <v>15000</v>
      </c>
      <c r="E111" s="53">
        <v>480</v>
      </c>
      <c r="F111" s="54"/>
    </row>
    <row r="112" s="37" customFormat="1" ht="20" customHeight="1" spans="1:6">
      <c r="A112" s="50">
        <v>110</v>
      </c>
      <c r="B112" s="51" t="s">
        <v>153</v>
      </c>
      <c r="C112" s="52">
        <v>310</v>
      </c>
      <c r="D112" s="53">
        <v>387500</v>
      </c>
      <c r="E112" s="53">
        <v>12400</v>
      </c>
      <c r="F112" s="54"/>
    </row>
    <row r="113" s="37" customFormat="1" ht="20" customHeight="1" spans="1:6">
      <c r="A113" s="50">
        <v>111</v>
      </c>
      <c r="B113" s="51" t="s">
        <v>154</v>
      </c>
      <c r="C113" s="52">
        <v>60</v>
      </c>
      <c r="D113" s="53">
        <v>75000</v>
      </c>
      <c r="E113" s="53">
        <v>2400</v>
      </c>
      <c r="F113" s="54"/>
    </row>
    <row r="114" s="37" customFormat="1" ht="20" customHeight="1" spans="1:6">
      <c r="A114" s="50">
        <v>112</v>
      </c>
      <c r="B114" s="51" t="s">
        <v>155</v>
      </c>
      <c r="C114" s="52">
        <v>363.5</v>
      </c>
      <c r="D114" s="53">
        <v>454375</v>
      </c>
      <c r="E114" s="53">
        <v>14540</v>
      </c>
      <c r="F114" s="54"/>
    </row>
    <row r="115" s="37" customFormat="1" ht="20" customHeight="1" spans="1:6">
      <c r="A115" s="50">
        <v>113</v>
      </c>
      <c r="B115" s="51" t="s">
        <v>156</v>
      </c>
      <c r="C115" s="52">
        <v>67.5</v>
      </c>
      <c r="D115" s="53">
        <v>84375</v>
      </c>
      <c r="E115" s="53">
        <v>2700</v>
      </c>
      <c r="F115" s="54"/>
    </row>
    <row r="116" s="37" customFormat="1" ht="20" customHeight="1" spans="1:6">
      <c r="A116" s="50">
        <v>114</v>
      </c>
      <c r="B116" s="51" t="s">
        <v>157</v>
      </c>
      <c r="C116" s="52">
        <v>304.5</v>
      </c>
      <c r="D116" s="53">
        <v>380625</v>
      </c>
      <c r="E116" s="53">
        <v>12180</v>
      </c>
      <c r="F116" s="54"/>
    </row>
    <row r="117" s="37" customFormat="1" ht="20" customHeight="1" spans="1:6">
      <c r="A117" s="50">
        <v>115</v>
      </c>
      <c r="B117" s="51" t="s">
        <v>158</v>
      </c>
      <c r="C117" s="52">
        <v>593</v>
      </c>
      <c r="D117" s="53">
        <v>741250</v>
      </c>
      <c r="E117" s="53">
        <v>23720</v>
      </c>
      <c r="F117" s="54"/>
    </row>
    <row r="118" s="37" customFormat="1" ht="20" customHeight="1" spans="1:6">
      <c r="A118" s="50">
        <v>116</v>
      </c>
      <c r="B118" s="51" t="s">
        <v>159</v>
      </c>
      <c r="C118" s="52">
        <v>60</v>
      </c>
      <c r="D118" s="53">
        <v>75000</v>
      </c>
      <c r="E118" s="53">
        <v>2400</v>
      </c>
      <c r="F118" s="54"/>
    </row>
    <row r="119" s="37" customFormat="1" ht="20" customHeight="1" spans="1:6">
      <c r="A119" s="50">
        <v>117</v>
      </c>
      <c r="B119" s="51" t="s">
        <v>160</v>
      </c>
      <c r="C119" s="52">
        <v>343</v>
      </c>
      <c r="D119" s="53">
        <v>428750</v>
      </c>
      <c r="E119" s="53">
        <v>13720</v>
      </c>
      <c r="F119" s="54"/>
    </row>
    <row r="120" s="37" customFormat="1" ht="20" customHeight="1" spans="1:6">
      <c r="A120" s="50">
        <v>118</v>
      </c>
      <c r="B120" s="51" t="s">
        <v>161</v>
      </c>
      <c r="C120" s="52">
        <v>10</v>
      </c>
      <c r="D120" s="53">
        <v>12500</v>
      </c>
      <c r="E120" s="53">
        <v>400</v>
      </c>
      <c r="F120" s="54"/>
    </row>
    <row r="121" s="37" customFormat="1" ht="20" customHeight="1" spans="1:6">
      <c r="A121" s="50">
        <v>119</v>
      </c>
      <c r="B121" s="51" t="s">
        <v>162</v>
      </c>
      <c r="C121" s="52">
        <v>30</v>
      </c>
      <c r="D121" s="53">
        <v>37500</v>
      </c>
      <c r="E121" s="53">
        <v>1200</v>
      </c>
      <c r="F121" s="54"/>
    </row>
    <row r="122" s="37" customFormat="1" ht="20" customHeight="1" spans="1:6">
      <c r="A122" s="50">
        <v>120</v>
      </c>
      <c r="B122" s="51" t="s">
        <v>163</v>
      </c>
      <c r="C122" s="52">
        <v>337</v>
      </c>
      <c r="D122" s="53">
        <v>421250</v>
      </c>
      <c r="E122" s="53">
        <v>13480</v>
      </c>
      <c r="F122" s="54"/>
    </row>
    <row r="123" s="37" customFormat="1" ht="20" customHeight="1" spans="1:6">
      <c r="A123" s="50">
        <v>121</v>
      </c>
      <c r="B123" s="51" t="s">
        <v>164</v>
      </c>
      <c r="C123" s="52">
        <v>4</v>
      </c>
      <c r="D123" s="53">
        <v>5000</v>
      </c>
      <c r="E123" s="53">
        <v>160</v>
      </c>
      <c r="F123" s="54"/>
    </row>
    <row r="124" s="38" customFormat="1" ht="20" customHeight="1" spans="1:6">
      <c r="A124" s="46" t="s">
        <v>34</v>
      </c>
      <c r="B124" s="46"/>
      <c r="C124" s="49">
        <f>SUM(C3:C123)</f>
        <v>23687.73</v>
      </c>
      <c r="D124" s="56">
        <f>SUM(D3:D123)</f>
        <v>29609662.5</v>
      </c>
      <c r="E124" s="56">
        <f>SUM(E3:E123)</f>
        <v>947509.2</v>
      </c>
      <c r="F124" s="57"/>
    </row>
    <row r="125" s="38" customFormat="1" ht="12" customHeight="1" spans="1:6">
      <c r="A125" s="58"/>
      <c r="B125" s="58"/>
      <c r="C125" s="59"/>
      <c r="D125" s="60"/>
      <c r="E125" s="60"/>
      <c r="F125" s="61"/>
    </row>
    <row r="126" s="38" customFormat="1" ht="22" customHeight="1" spans="1:6">
      <c r="A126" s="62" t="s">
        <v>165</v>
      </c>
      <c r="B126" s="62"/>
      <c r="C126" s="63"/>
      <c r="D126" s="64" t="s">
        <v>166</v>
      </c>
      <c r="E126" s="64"/>
      <c r="F126" s="61"/>
    </row>
    <row r="127" s="38" customFormat="1" ht="22" customHeight="1" spans="1:6">
      <c r="A127" s="62" t="s">
        <v>167</v>
      </c>
      <c r="B127" s="62"/>
      <c r="C127" s="63"/>
      <c r="D127" s="65" t="s">
        <v>168</v>
      </c>
      <c r="E127" s="65"/>
      <c r="F127" s="61"/>
    </row>
    <row r="128" s="38" customFormat="1" ht="12" customHeight="1" spans="1:6">
      <c r="A128" s="62"/>
      <c r="B128" s="62"/>
      <c r="C128" s="63"/>
      <c r="D128" s="65"/>
      <c r="E128" s="66"/>
      <c r="F128" s="61"/>
    </row>
    <row r="129" s="38" customFormat="1" ht="22" customHeight="1" spans="1:6">
      <c r="A129" s="67">
        <v>46211</v>
      </c>
      <c r="B129" s="62"/>
      <c r="C129" s="63"/>
      <c r="D129" s="65" t="s">
        <v>169</v>
      </c>
      <c r="E129" s="65"/>
      <c r="F129" s="61"/>
    </row>
    <row r="130" s="37" customFormat="1" ht="22" customHeight="1" spans="1:6">
      <c r="C130" s="68"/>
      <c r="D130" s="69"/>
      <c r="E130" s="69"/>
      <c r="F130" s="68"/>
    </row>
    <row r="131" s="37" customFormat="1" ht="22" customHeight="1" spans="1:6">
      <c r="C131" s="68"/>
      <c r="D131" s="69"/>
      <c r="E131" s="69"/>
      <c r="F131" s="68"/>
    </row>
    <row r="132" s="37" customFormat="1" ht="22" customHeight="1" spans="1:6">
      <c r="C132" s="68"/>
      <c r="D132" s="69"/>
      <c r="E132" s="69"/>
      <c r="F132" s="68"/>
    </row>
    <row r="133" s="37" customFormat="1" ht="22" customHeight="1" spans="1:6">
      <c r="C133" s="68"/>
      <c r="D133" s="69"/>
      <c r="E133" s="69"/>
      <c r="F133" s="68"/>
    </row>
    <row r="134" s="37" customFormat="1" ht="22" customHeight="1" spans="1:6">
      <c r="C134" s="68"/>
      <c r="D134" s="69"/>
      <c r="E134" s="69"/>
      <c r="F134" s="68"/>
    </row>
    <row r="135" s="37" customFormat="1" ht="22" customHeight="1" spans="1:6">
      <c r="C135" s="68"/>
      <c r="D135" s="69"/>
      <c r="E135" s="69"/>
      <c r="F135" s="68"/>
    </row>
    <row r="136" s="37" customFormat="1" ht="22" customHeight="1" spans="1:6">
      <c r="C136" s="68"/>
      <c r="D136" s="69"/>
      <c r="E136" s="69"/>
      <c r="F136" s="68"/>
    </row>
    <row r="137" s="37" customFormat="1" ht="22" customHeight="1" spans="1:6">
      <c r="C137" s="68"/>
      <c r="D137" s="69"/>
      <c r="E137" s="69"/>
      <c r="F137" s="68"/>
    </row>
    <row r="138" s="37" customFormat="1" ht="22" customHeight="1" spans="1:6">
      <c r="C138" s="68"/>
      <c r="D138" s="69"/>
      <c r="E138" s="69"/>
      <c r="F138" s="68"/>
    </row>
    <row r="139" s="37" customFormat="1" ht="22" customHeight="1" spans="1:6">
      <c r="C139" s="68"/>
      <c r="D139" s="69"/>
      <c r="E139" s="69"/>
      <c r="F139" s="68"/>
    </row>
    <row r="140" s="37" customFormat="1" ht="22" customHeight="1" spans="1:6">
      <c r="C140" s="68"/>
      <c r="D140" s="69"/>
      <c r="E140" s="69"/>
      <c r="F140" s="68"/>
    </row>
    <row r="141" s="37" customFormat="1" ht="22" customHeight="1" spans="1:6">
      <c r="C141" s="68"/>
      <c r="D141" s="69"/>
      <c r="E141" s="69"/>
      <c r="F141" s="68"/>
    </row>
    <row r="142" s="37" customFormat="1" ht="22" customHeight="1" spans="1:6">
      <c r="C142" s="68"/>
      <c r="D142" s="69"/>
      <c r="E142" s="69"/>
      <c r="F142" s="68"/>
    </row>
    <row r="143" s="36" customFormat="1" spans="1:6">
      <c r="C143" s="39"/>
      <c r="D143" s="40"/>
      <c r="E143" s="40"/>
      <c r="F143" s="39"/>
    </row>
    <row r="144" s="36" customFormat="1" spans="1:6">
      <c r="C144" s="39"/>
      <c r="D144" s="40"/>
      <c r="E144" s="40"/>
      <c r="F144" s="39"/>
    </row>
    <row r="145" s="36" customFormat="1" spans="3:6">
      <c r="C145" s="39"/>
      <c r="D145" s="40"/>
      <c r="E145" s="40"/>
      <c r="F145" s="39"/>
    </row>
    <row r="146" s="36" customFormat="1" spans="3:6">
      <c r="C146" s="39"/>
      <c r="D146" s="40"/>
      <c r="E146" s="40"/>
      <c r="F146" s="39"/>
    </row>
    <row r="147" s="36" customFormat="1" spans="3:6">
      <c r="C147" s="39"/>
      <c r="D147" s="40"/>
      <c r="E147" s="40"/>
      <c r="F147" s="39"/>
    </row>
    <row r="148" s="36" customFormat="1" spans="3:6">
      <c r="C148" s="39"/>
      <c r="D148" s="40"/>
      <c r="E148" s="40"/>
      <c r="F148" s="39"/>
    </row>
    <row r="149" s="36" customFormat="1" spans="3:6">
      <c r="C149" s="39"/>
      <c r="D149" s="40"/>
      <c r="E149" s="40"/>
      <c r="F149" s="39"/>
    </row>
    <row r="150" s="36" customFormat="1" spans="3:6">
      <c r="C150" s="39"/>
      <c r="D150" s="40"/>
      <c r="E150" s="40"/>
      <c r="F150" s="39"/>
    </row>
    <row r="151" s="36" customFormat="1" spans="3:6">
      <c r="C151" s="39"/>
      <c r="D151" s="40"/>
      <c r="E151" s="40"/>
      <c r="F151" s="39"/>
    </row>
    <row r="152" s="36" customFormat="1" spans="3:6">
      <c r="C152" s="39"/>
      <c r="D152" s="40"/>
      <c r="E152" s="40"/>
      <c r="F152" s="39"/>
    </row>
    <row r="153" s="36" customFormat="1" spans="3:6">
      <c r="C153" s="39"/>
      <c r="D153" s="40"/>
      <c r="E153" s="40"/>
      <c r="F153" s="39"/>
    </row>
    <row r="154" s="36" customFormat="1" spans="3:6">
      <c r="C154" s="39"/>
      <c r="D154" s="40"/>
      <c r="E154" s="40"/>
      <c r="F154" s="39"/>
    </row>
    <row r="155" s="36" customFormat="1" spans="3:6">
      <c r="C155" s="39"/>
      <c r="D155" s="40"/>
      <c r="E155" s="40"/>
      <c r="F155" s="39"/>
    </row>
    <row r="156" s="36" customFormat="1" spans="3:6">
      <c r="C156" s="39"/>
      <c r="D156" s="40"/>
      <c r="E156" s="40"/>
      <c r="F156" s="39"/>
    </row>
    <row r="157" s="36" customFormat="1" spans="3:6">
      <c r="C157" s="39"/>
      <c r="D157" s="40"/>
      <c r="E157" s="40"/>
      <c r="F157" s="39"/>
    </row>
    <row r="158" s="36" customFormat="1" spans="3:6">
      <c r="C158" s="39"/>
      <c r="D158" s="40"/>
      <c r="E158" s="40"/>
      <c r="F158" s="39"/>
    </row>
    <row r="159" s="36" customFormat="1" spans="3:6">
      <c r="C159" s="39"/>
      <c r="D159" s="40"/>
      <c r="E159" s="40"/>
      <c r="F159" s="39"/>
    </row>
    <row r="160" s="36" customFormat="1" spans="3:6">
      <c r="C160" s="39"/>
      <c r="D160" s="40"/>
      <c r="E160" s="40"/>
      <c r="F160" s="39"/>
    </row>
    <row r="161" s="36" customFormat="1" spans="1:6">
      <c r="C161" s="39"/>
      <c r="D161" s="40"/>
      <c r="E161" s="40"/>
      <c r="F161" s="39"/>
    </row>
    <row r="162" s="36" customFormat="1" spans="1:6">
      <c r="C162" s="39"/>
      <c r="D162" s="40"/>
      <c r="E162" s="40"/>
      <c r="F162" s="39"/>
    </row>
    <row r="163" s="36" customFormat="1" spans="1:6">
      <c r="C163" s="39"/>
      <c r="D163" s="40"/>
      <c r="E163" s="40"/>
      <c r="F163" s="39"/>
    </row>
    <row r="164" s="36" customFormat="1" ht="18.75" spans="1:6">
      <c r="A164" s="70"/>
      <c r="B164" s="70"/>
      <c r="C164" s="71"/>
      <c r="D164" s="72"/>
      <c r="E164" s="72"/>
      <c r="F164" s="39"/>
    </row>
    <row r="165" s="36" customFormat="1" ht="18.75" spans="1:6">
      <c r="A165" s="70"/>
      <c r="B165" s="70"/>
      <c r="C165" s="71"/>
      <c r="D165" s="72"/>
      <c r="E165" s="72"/>
      <c r="F165" s="39"/>
    </row>
    <row r="166" s="36" customFormat="1" ht="18.75" spans="1:6">
      <c r="A166" s="70"/>
      <c r="B166" s="70"/>
      <c r="C166" s="71"/>
      <c r="D166" s="72"/>
      <c r="E166" s="72"/>
      <c r="F166" s="39"/>
    </row>
  </sheetData>
  <mergeCells count="6">
    <mergeCell ref="A124:B124"/>
    <mergeCell ref="A126:B126"/>
    <mergeCell ref="A127:B127"/>
    <mergeCell ref="D127:E127"/>
    <mergeCell ref="A129:B129"/>
    <mergeCell ref="D129:E129"/>
  </mergeCells>
  <pageMargins left="0.550694444444444" right="0.196527777777778" top="0.708333333333333" bottom="0.629861111111111" header="0.275" footer="0.236111111111111"/>
  <pageSetup paperSize="9" scale="90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M130"/>
  <sheetViews>
    <sheetView topLeftCell="A106" workbookViewId="0">
      <selection activeCell="L125" sqref="L125"/>
    </sheetView>
  </sheetViews>
  <sheetFormatPr defaultColWidth="10.2857142857143" defaultRowHeight="14.25"/>
  <cols>
    <col min="1" max="1" width="4.42857142857143" style="1" customWidth="1"/>
    <col min="2" max="2" width="7.24761904761905" style="1" customWidth="1"/>
    <col min="3" max="3" width="22.2761904761905" style="6" customWidth="1"/>
    <col min="4" max="4" width="42.2857142857143" style="1" customWidth="1"/>
    <col min="5" max="5" width="11.9333333333333" style="1" customWidth="1"/>
    <col min="6" max="6" width="11.5238095238095" style="1" customWidth="1"/>
    <col min="7" max="7" width="8.95238095238095" style="7" customWidth="1"/>
    <col min="8" max="8" width="11.8571428571429" style="8" customWidth="1"/>
    <col min="9" max="9" width="10" style="8" customWidth="1"/>
    <col min="10" max="10" width="10.7619047619048" style="8" customWidth="1"/>
    <col min="11" max="11" width="6.85714285714286" style="8" customWidth="1"/>
    <col min="12" max="12" width="10.9047619047619" style="8" customWidth="1"/>
    <col min="13" max="13" width="11.5904761904762" style="8" customWidth="1"/>
    <col min="14" max="16384" width="10.2857142857143" style="1"/>
  </cols>
  <sheetData>
    <row r="1" s="1" customFormat="1" ht="27" customHeight="1" spans="1:13">
      <c r="A1" s="9" t="s">
        <v>170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172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178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4" customFormat="1" ht="18" customHeight="1" spans="1:13">
      <c r="A4" s="18">
        <v>1</v>
      </c>
      <c r="B4" s="23" t="s">
        <v>185</v>
      </c>
      <c r="C4" s="24" t="s">
        <v>186</v>
      </c>
      <c r="D4" s="25" t="s">
        <v>48</v>
      </c>
      <c r="E4" s="26" t="s">
        <v>187</v>
      </c>
      <c r="F4" s="27" t="s">
        <v>188</v>
      </c>
      <c r="G4" s="28">
        <v>250.34</v>
      </c>
      <c r="H4" s="21">
        <v>10013.6</v>
      </c>
      <c r="I4" s="21">
        <v>3504.76</v>
      </c>
      <c r="J4" s="21">
        <v>3004.08</v>
      </c>
      <c r="K4" s="21">
        <v>0</v>
      </c>
      <c r="L4" s="29">
        <v>1502.04</v>
      </c>
      <c r="M4" s="29">
        <v>2002.72</v>
      </c>
    </row>
    <row r="5" s="4" customFormat="1" ht="18" customHeight="1" spans="1:13">
      <c r="A5" s="18">
        <v>2</v>
      </c>
      <c r="B5" s="23" t="s">
        <v>185</v>
      </c>
      <c r="C5" s="24" t="s">
        <v>189</v>
      </c>
      <c r="D5" s="25" t="s">
        <v>48</v>
      </c>
      <c r="E5" s="26" t="s">
        <v>187</v>
      </c>
      <c r="F5" s="27" t="s">
        <v>188</v>
      </c>
      <c r="G5" s="28">
        <v>558.95</v>
      </c>
      <c r="H5" s="21">
        <v>22358</v>
      </c>
      <c r="I5" s="21">
        <v>7825.3</v>
      </c>
      <c r="J5" s="21">
        <v>6707.4</v>
      </c>
      <c r="K5" s="21">
        <v>0</v>
      </c>
      <c r="L5" s="29">
        <v>3353.7</v>
      </c>
      <c r="M5" s="29">
        <v>4471.6</v>
      </c>
    </row>
    <row r="6" s="4" customFormat="1" ht="18" customHeight="1" spans="1:13">
      <c r="A6" s="18">
        <v>3</v>
      </c>
      <c r="B6" s="23" t="s">
        <v>185</v>
      </c>
      <c r="C6" s="24" t="s">
        <v>190</v>
      </c>
      <c r="D6" s="25" t="s">
        <v>48</v>
      </c>
      <c r="E6" s="26" t="s">
        <v>187</v>
      </c>
      <c r="F6" s="27" t="s">
        <v>188</v>
      </c>
      <c r="G6" s="28">
        <v>82</v>
      </c>
      <c r="H6" s="21">
        <v>3280</v>
      </c>
      <c r="I6" s="21">
        <v>1148</v>
      </c>
      <c r="J6" s="21">
        <v>984</v>
      </c>
      <c r="K6" s="21">
        <v>0</v>
      </c>
      <c r="L6" s="29">
        <v>492</v>
      </c>
      <c r="M6" s="29">
        <v>656</v>
      </c>
    </row>
    <row r="7" s="4" customFormat="1" ht="18" customHeight="1" spans="1:13">
      <c r="A7" s="18">
        <v>4</v>
      </c>
      <c r="B7" s="23" t="s">
        <v>185</v>
      </c>
      <c r="C7" s="24" t="s">
        <v>191</v>
      </c>
      <c r="D7" s="25" t="s">
        <v>49</v>
      </c>
      <c r="E7" s="26" t="s">
        <v>192</v>
      </c>
      <c r="F7" s="27" t="s">
        <v>188</v>
      </c>
      <c r="G7" s="28">
        <v>230</v>
      </c>
      <c r="H7" s="21">
        <v>9200</v>
      </c>
      <c r="I7" s="21">
        <v>3220</v>
      </c>
      <c r="J7" s="21">
        <v>2760</v>
      </c>
      <c r="K7" s="21">
        <v>0</v>
      </c>
      <c r="L7" s="29">
        <v>1380</v>
      </c>
      <c r="M7" s="29">
        <v>1840</v>
      </c>
    </row>
    <row r="8" s="4" customFormat="1" ht="18" customHeight="1" spans="1:13">
      <c r="A8" s="18">
        <v>5</v>
      </c>
      <c r="B8" s="23" t="s">
        <v>185</v>
      </c>
      <c r="C8" s="24" t="s">
        <v>193</v>
      </c>
      <c r="D8" s="25" t="s">
        <v>50</v>
      </c>
      <c r="E8" s="26" t="s">
        <v>194</v>
      </c>
      <c r="F8" s="27" t="s">
        <v>188</v>
      </c>
      <c r="G8" s="28">
        <v>20</v>
      </c>
      <c r="H8" s="21">
        <v>800</v>
      </c>
      <c r="I8" s="21">
        <v>280</v>
      </c>
      <c r="J8" s="21">
        <v>240</v>
      </c>
      <c r="K8" s="21">
        <v>0</v>
      </c>
      <c r="L8" s="29">
        <v>120</v>
      </c>
      <c r="M8" s="29">
        <v>160</v>
      </c>
    </row>
    <row r="9" s="4" customFormat="1" ht="18" customHeight="1" spans="1:13">
      <c r="A9" s="18">
        <v>6</v>
      </c>
      <c r="B9" s="23" t="s">
        <v>185</v>
      </c>
      <c r="C9" s="24" t="s">
        <v>195</v>
      </c>
      <c r="D9" s="25" t="s">
        <v>51</v>
      </c>
      <c r="E9" s="26" t="s">
        <v>196</v>
      </c>
      <c r="F9" s="27" t="s">
        <v>188</v>
      </c>
      <c r="G9" s="28">
        <v>89</v>
      </c>
      <c r="H9" s="21">
        <v>3560</v>
      </c>
      <c r="I9" s="21">
        <v>1246</v>
      </c>
      <c r="J9" s="21">
        <v>1068</v>
      </c>
      <c r="K9" s="21">
        <v>0</v>
      </c>
      <c r="L9" s="29">
        <v>534</v>
      </c>
      <c r="M9" s="29">
        <v>712</v>
      </c>
    </row>
    <row r="10" s="4" customFormat="1" ht="18" customHeight="1" spans="1:13">
      <c r="A10" s="18">
        <v>7</v>
      </c>
      <c r="B10" s="23" t="s">
        <v>185</v>
      </c>
      <c r="C10" s="24" t="s">
        <v>197</v>
      </c>
      <c r="D10" s="25" t="s">
        <v>52</v>
      </c>
      <c r="E10" s="26" t="s">
        <v>198</v>
      </c>
      <c r="F10" s="27" t="s">
        <v>188</v>
      </c>
      <c r="G10" s="28">
        <v>94</v>
      </c>
      <c r="H10" s="21">
        <v>3760</v>
      </c>
      <c r="I10" s="21">
        <v>1316</v>
      </c>
      <c r="J10" s="21">
        <v>1128</v>
      </c>
      <c r="K10" s="21">
        <v>0</v>
      </c>
      <c r="L10" s="29">
        <v>564</v>
      </c>
      <c r="M10" s="29">
        <v>752</v>
      </c>
    </row>
    <row r="11" s="4" customFormat="1" ht="18" customHeight="1" spans="1:13">
      <c r="A11" s="18">
        <v>8</v>
      </c>
      <c r="B11" s="23" t="s">
        <v>185</v>
      </c>
      <c r="C11" s="24" t="s">
        <v>199</v>
      </c>
      <c r="D11" s="25" t="s">
        <v>53</v>
      </c>
      <c r="E11" s="26" t="s">
        <v>200</v>
      </c>
      <c r="F11" s="27" t="s">
        <v>188</v>
      </c>
      <c r="G11" s="28">
        <v>328</v>
      </c>
      <c r="H11" s="21">
        <v>13120</v>
      </c>
      <c r="I11" s="21">
        <v>4592</v>
      </c>
      <c r="J11" s="21">
        <v>3936</v>
      </c>
      <c r="K11" s="21">
        <v>0</v>
      </c>
      <c r="L11" s="29">
        <v>1968</v>
      </c>
      <c r="M11" s="29">
        <v>2624</v>
      </c>
    </row>
    <row r="12" s="4" customFormat="1" ht="18" customHeight="1" spans="1:13">
      <c r="A12" s="18">
        <v>9</v>
      </c>
      <c r="B12" s="23" t="s">
        <v>185</v>
      </c>
      <c r="C12" s="24" t="s">
        <v>201</v>
      </c>
      <c r="D12" s="25" t="s">
        <v>48</v>
      </c>
      <c r="E12" s="26" t="s">
        <v>202</v>
      </c>
      <c r="F12" s="27" t="s">
        <v>188</v>
      </c>
      <c r="G12" s="28">
        <v>328</v>
      </c>
      <c r="H12" s="21">
        <v>13120</v>
      </c>
      <c r="I12" s="21">
        <v>4592</v>
      </c>
      <c r="J12" s="21">
        <v>3936</v>
      </c>
      <c r="K12" s="21">
        <v>0</v>
      </c>
      <c r="L12" s="29">
        <v>1968</v>
      </c>
      <c r="M12" s="29">
        <v>2624</v>
      </c>
    </row>
    <row r="13" s="4" customFormat="1" ht="18" customHeight="1" spans="1:13">
      <c r="A13" s="18">
        <v>10</v>
      </c>
      <c r="B13" s="23" t="s">
        <v>185</v>
      </c>
      <c r="C13" s="24" t="s">
        <v>203</v>
      </c>
      <c r="D13" s="25" t="s">
        <v>48</v>
      </c>
      <c r="E13" s="26" t="s">
        <v>202</v>
      </c>
      <c r="F13" s="27" t="s">
        <v>188</v>
      </c>
      <c r="G13" s="28">
        <v>120</v>
      </c>
      <c r="H13" s="21">
        <v>4800</v>
      </c>
      <c r="I13" s="21">
        <v>1680</v>
      </c>
      <c r="J13" s="21">
        <v>1440</v>
      </c>
      <c r="K13" s="21">
        <v>0</v>
      </c>
      <c r="L13" s="29">
        <v>720</v>
      </c>
      <c r="M13" s="29">
        <v>960</v>
      </c>
    </row>
    <row r="14" s="4" customFormat="1" ht="18" customHeight="1" spans="1:13">
      <c r="A14" s="18">
        <v>11</v>
      </c>
      <c r="B14" s="23" t="s">
        <v>185</v>
      </c>
      <c r="C14" s="24" t="s">
        <v>204</v>
      </c>
      <c r="D14" s="25" t="s">
        <v>54</v>
      </c>
      <c r="E14" s="26" t="s">
        <v>205</v>
      </c>
      <c r="F14" s="27" t="s">
        <v>188</v>
      </c>
      <c r="G14" s="28">
        <v>162</v>
      </c>
      <c r="H14" s="21">
        <v>6480</v>
      </c>
      <c r="I14" s="21">
        <v>2268</v>
      </c>
      <c r="J14" s="21">
        <v>1944</v>
      </c>
      <c r="K14" s="21">
        <v>0</v>
      </c>
      <c r="L14" s="29">
        <v>972</v>
      </c>
      <c r="M14" s="29">
        <v>1296</v>
      </c>
    </row>
    <row r="15" s="4" customFormat="1" ht="18" customHeight="1" spans="1:13">
      <c r="A15" s="18">
        <v>12</v>
      </c>
      <c r="B15" s="23" t="s">
        <v>185</v>
      </c>
      <c r="C15" s="24" t="s">
        <v>206</v>
      </c>
      <c r="D15" s="25" t="s">
        <v>55</v>
      </c>
      <c r="E15" s="26" t="s">
        <v>205</v>
      </c>
      <c r="F15" s="27" t="s">
        <v>188</v>
      </c>
      <c r="G15" s="28">
        <v>31</v>
      </c>
      <c r="H15" s="21">
        <v>1240</v>
      </c>
      <c r="I15" s="21">
        <v>434</v>
      </c>
      <c r="J15" s="21">
        <v>372</v>
      </c>
      <c r="K15" s="21">
        <v>0</v>
      </c>
      <c r="L15" s="29">
        <v>186</v>
      </c>
      <c r="M15" s="29">
        <v>248</v>
      </c>
    </row>
    <row r="16" s="4" customFormat="1" ht="18" customHeight="1" spans="1:13">
      <c r="A16" s="18">
        <v>13</v>
      </c>
      <c r="B16" s="23" t="s">
        <v>185</v>
      </c>
      <c r="C16" s="24" t="s">
        <v>207</v>
      </c>
      <c r="D16" s="25" t="s">
        <v>56</v>
      </c>
      <c r="E16" s="26" t="s">
        <v>208</v>
      </c>
      <c r="F16" s="27" t="s">
        <v>188</v>
      </c>
      <c r="G16" s="28">
        <v>89</v>
      </c>
      <c r="H16" s="21">
        <v>3560</v>
      </c>
      <c r="I16" s="21">
        <v>1246</v>
      </c>
      <c r="J16" s="21">
        <v>1068</v>
      </c>
      <c r="K16" s="21">
        <v>0</v>
      </c>
      <c r="L16" s="29">
        <v>534</v>
      </c>
      <c r="M16" s="29">
        <v>712</v>
      </c>
    </row>
    <row r="17" s="4" customFormat="1" ht="18" customHeight="1" spans="1:13">
      <c r="A17" s="18">
        <v>14</v>
      </c>
      <c r="B17" s="23" t="s">
        <v>185</v>
      </c>
      <c r="C17" s="24" t="s">
        <v>209</v>
      </c>
      <c r="D17" s="25" t="s">
        <v>57</v>
      </c>
      <c r="E17" s="26" t="s">
        <v>208</v>
      </c>
      <c r="F17" s="27" t="s">
        <v>188</v>
      </c>
      <c r="G17" s="28">
        <v>10</v>
      </c>
      <c r="H17" s="21">
        <v>400</v>
      </c>
      <c r="I17" s="21">
        <v>140</v>
      </c>
      <c r="J17" s="21">
        <v>120</v>
      </c>
      <c r="K17" s="21">
        <v>0</v>
      </c>
      <c r="L17" s="29">
        <v>60</v>
      </c>
      <c r="M17" s="29">
        <v>80</v>
      </c>
    </row>
    <row r="18" s="4" customFormat="1" ht="18" customHeight="1" spans="1:13">
      <c r="A18" s="18">
        <v>15</v>
      </c>
      <c r="B18" s="23" t="s">
        <v>185</v>
      </c>
      <c r="C18" s="24" t="s">
        <v>210</v>
      </c>
      <c r="D18" s="25" t="s">
        <v>58</v>
      </c>
      <c r="E18" s="26" t="s">
        <v>211</v>
      </c>
      <c r="F18" s="27" t="s">
        <v>188</v>
      </c>
      <c r="G18" s="28">
        <v>30</v>
      </c>
      <c r="H18" s="21">
        <v>1200</v>
      </c>
      <c r="I18" s="21">
        <v>420</v>
      </c>
      <c r="J18" s="21">
        <v>360</v>
      </c>
      <c r="K18" s="21">
        <v>0</v>
      </c>
      <c r="L18" s="29">
        <v>180</v>
      </c>
      <c r="M18" s="29">
        <v>240</v>
      </c>
    </row>
    <row r="19" s="4" customFormat="1" ht="18" customHeight="1" spans="1:13">
      <c r="A19" s="18">
        <v>16</v>
      </c>
      <c r="B19" s="23" t="s">
        <v>185</v>
      </c>
      <c r="C19" s="24" t="s">
        <v>212</v>
      </c>
      <c r="D19" s="25" t="s">
        <v>59</v>
      </c>
      <c r="E19" s="26" t="s">
        <v>211</v>
      </c>
      <c r="F19" s="27" t="s">
        <v>188</v>
      </c>
      <c r="G19" s="28">
        <v>11</v>
      </c>
      <c r="H19" s="21">
        <v>440</v>
      </c>
      <c r="I19" s="21">
        <v>154</v>
      </c>
      <c r="J19" s="21">
        <v>132</v>
      </c>
      <c r="K19" s="21">
        <v>0</v>
      </c>
      <c r="L19" s="29">
        <v>66</v>
      </c>
      <c r="M19" s="29">
        <v>88</v>
      </c>
    </row>
    <row r="20" s="4" customFormat="1" ht="18" customHeight="1" spans="1:13">
      <c r="A20" s="18">
        <v>17</v>
      </c>
      <c r="B20" s="23" t="s">
        <v>185</v>
      </c>
      <c r="C20" s="24" t="s">
        <v>213</v>
      </c>
      <c r="D20" s="25" t="s">
        <v>60</v>
      </c>
      <c r="E20" s="26" t="s">
        <v>214</v>
      </c>
      <c r="F20" s="27" t="s">
        <v>188</v>
      </c>
      <c r="G20" s="28">
        <v>281</v>
      </c>
      <c r="H20" s="21">
        <v>11240</v>
      </c>
      <c r="I20" s="21">
        <v>3934</v>
      </c>
      <c r="J20" s="21">
        <v>3372</v>
      </c>
      <c r="K20" s="21">
        <v>0</v>
      </c>
      <c r="L20" s="29">
        <v>1686</v>
      </c>
      <c r="M20" s="29">
        <v>2248</v>
      </c>
    </row>
    <row r="21" s="4" customFormat="1" ht="18" customHeight="1" spans="1:13">
      <c r="A21" s="18">
        <v>18</v>
      </c>
      <c r="B21" s="23" t="s">
        <v>185</v>
      </c>
      <c r="C21" s="24" t="s">
        <v>215</v>
      </c>
      <c r="D21" s="25" t="s">
        <v>61</v>
      </c>
      <c r="E21" s="26" t="s">
        <v>216</v>
      </c>
      <c r="F21" s="27" t="s">
        <v>188</v>
      </c>
      <c r="G21" s="28">
        <v>19</v>
      </c>
      <c r="H21" s="21">
        <v>760</v>
      </c>
      <c r="I21" s="21">
        <v>266</v>
      </c>
      <c r="J21" s="21">
        <v>228</v>
      </c>
      <c r="K21" s="21">
        <v>0</v>
      </c>
      <c r="L21" s="29">
        <v>114</v>
      </c>
      <c r="M21" s="29">
        <v>152</v>
      </c>
    </row>
    <row r="22" s="4" customFormat="1" ht="18" customHeight="1" spans="1:13">
      <c r="A22" s="18">
        <v>19</v>
      </c>
      <c r="B22" s="23" t="s">
        <v>185</v>
      </c>
      <c r="C22" s="24" t="s">
        <v>217</v>
      </c>
      <c r="D22" s="25" t="s">
        <v>62</v>
      </c>
      <c r="E22" s="26" t="s">
        <v>218</v>
      </c>
      <c r="F22" s="27" t="s">
        <v>188</v>
      </c>
      <c r="G22" s="28">
        <v>89.24</v>
      </c>
      <c r="H22" s="21">
        <v>3569.6</v>
      </c>
      <c r="I22" s="21">
        <v>1249.36</v>
      </c>
      <c r="J22" s="21">
        <v>1070.88</v>
      </c>
      <c r="K22" s="21">
        <v>0</v>
      </c>
      <c r="L22" s="29">
        <v>535.44</v>
      </c>
      <c r="M22" s="29">
        <v>713.92</v>
      </c>
    </row>
    <row r="23" s="4" customFormat="1" ht="18" customHeight="1" spans="1:13">
      <c r="A23" s="18">
        <v>20</v>
      </c>
      <c r="B23" s="23" t="s">
        <v>185</v>
      </c>
      <c r="C23" s="24" t="s">
        <v>219</v>
      </c>
      <c r="D23" s="25" t="s">
        <v>63</v>
      </c>
      <c r="E23" s="26" t="s">
        <v>220</v>
      </c>
      <c r="F23" s="27" t="s">
        <v>188</v>
      </c>
      <c r="G23" s="28">
        <v>24</v>
      </c>
      <c r="H23" s="21">
        <v>960</v>
      </c>
      <c r="I23" s="21">
        <v>336</v>
      </c>
      <c r="J23" s="21">
        <v>288</v>
      </c>
      <c r="K23" s="21">
        <v>0</v>
      </c>
      <c r="L23" s="29">
        <v>144</v>
      </c>
      <c r="M23" s="29">
        <v>192</v>
      </c>
    </row>
    <row r="24" s="4" customFormat="1" ht="18" customHeight="1" spans="1:13">
      <c r="A24" s="18">
        <v>21</v>
      </c>
      <c r="B24" s="23" t="s">
        <v>185</v>
      </c>
      <c r="C24" s="24" t="s">
        <v>221</v>
      </c>
      <c r="D24" s="25" t="s">
        <v>64</v>
      </c>
      <c r="E24" s="26" t="s">
        <v>220</v>
      </c>
      <c r="F24" s="27" t="s">
        <v>188</v>
      </c>
      <c r="G24" s="28">
        <v>23</v>
      </c>
      <c r="H24" s="21">
        <v>920</v>
      </c>
      <c r="I24" s="21">
        <v>322</v>
      </c>
      <c r="J24" s="21">
        <v>276</v>
      </c>
      <c r="K24" s="21">
        <v>0</v>
      </c>
      <c r="L24" s="29">
        <v>138</v>
      </c>
      <c r="M24" s="29">
        <v>184</v>
      </c>
    </row>
    <row r="25" s="4" customFormat="1" ht="18" customHeight="1" spans="1:13">
      <c r="A25" s="18">
        <v>22</v>
      </c>
      <c r="B25" s="23" t="s">
        <v>185</v>
      </c>
      <c r="C25" s="24" t="s">
        <v>222</v>
      </c>
      <c r="D25" s="25" t="s">
        <v>65</v>
      </c>
      <c r="E25" s="26" t="s">
        <v>220</v>
      </c>
      <c r="F25" s="27" t="s">
        <v>188</v>
      </c>
      <c r="G25" s="28">
        <v>62.5</v>
      </c>
      <c r="H25" s="21">
        <v>2500</v>
      </c>
      <c r="I25" s="21">
        <v>875</v>
      </c>
      <c r="J25" s="21">
        <v>750</v>
      </c>
      <c r="K25" s="21">
        <v>0</v>
      </c>
      <c r="L25" s="29">
        <v>375</v>
      </c>
      <c r="M25" s="29">
        <v>500</v>
      </c>
    </row>
    <row r="26" s="4" customFormat="1" ht="18" customHeight="1" spans="1:13">
      <c r="A26" s="18">
        <v>23</v>
      </c>
      <c r="B26" s="23" t="s">
        <v>185</v>
      </c>
      <c r="C26" s="24" t="s">
        <v>223</v>
      </c>
      <c r="D26" s="25" t="s">
        <v>66</v>
      </c>
      <c r="E26" s="26" t="s">
        <v>220</v>
      </c>
      <c r="F26" s="27" t="s">
        <v>188</v>
      </c>
      <c r="G26" s="28">
        <v>151.5</v>
      </c>
      <c r="H26" s="21">
        <v>6060</v>
      </c>
      <c r="I26" s="21">
        <v>2121</v>
      </c>
      <c r="J26" s="21">
        <v>1818</v>
      </c>
      <c r="K26" s="21">
        <v>0</v>
      </c>
      <c r="L26" s="29">
        <v>909</v>
      </c>
      <c r="M26" s="29">
        <v>1212</v>
      </c>
    </row>
    <row r="27" s="4" customFormat="1" ht="18" customHeight="1" spans="1:13">
      <c r="A27" s="18">
        <v>24</v>
      </c>
      <c r="B27" s="23" t="s">
        <v>185</v>
      </c>
      <c r="C27" s="24" t="s">
        <v>224</v>
      </c>
      <c r="D27" s="25" t="s">
        <v>67</v>
      </c>
      <c r="E27" s="26" t="s">
        <v>220</v>
      </c>
      <c r="F27" s="27" t="s">
        <v>188</v>
      </c>
      <c r="G27" s="28">
        <v>200.78</v>
      </c>
      <c r="H27" s="21">
        <v>8031.2</v>
      </c>
      <c r="I27" s="21">
        <v>2810.92</v>
      </c>
      <c r="J27" s="21">
        <v>2409.36</v>
      </c>
      <c r="K27" s="21">
        <v>0</v>
      </c>
      <c r="L27" s="29">
        <v>1204.68</v>
      </c>
      <c r="M27" s="29">
        <v>1606.24</v>
      </c>
    </row>
    <row r="28" s="4" customFormat="1" ht="18" customHeight="1" spans="1:13">
      <c r="A28" s="18">
        <v>25</v>
      </c>
      <c r="B28" s="23" t="s">
        <v>185</v>
      </c>
      <c r="C28" s="24" t="s">
        <v>225</v>
      </c>
      <c r="D28" s="25" t="s">
        <v>68</v>
      </c>
      <c r="E28" s="26" t="s">
        <v>220</v>
      </c>
      <c r="F28" s="27" t="s">
        <v>188</v>
      </c>
      <c r="G28" s="28">
        <v>41</v>
      </c>
      <c r="H28" s="21">
        <v>1640</v>
      </c>
      <c r="I28" s="21">
        <v>574</v>
      </c>
      <c r="J28" s="21">
        <v>492</v>
      </c>
      <c r="K28" s="21">
        <v>0</v>
      </c>
      <c r="L28" s="29">
        <v>246</v>
      </c>
      <c r="M28" s="29">
        <v>328</v>
      </c>
    </row>
    <row r="29" s="4" customFormat="1" ht="18" customHeight="1" spans="1:13">
      <c r="A29" s="18">
        <v>26</v>
      </c>
      <c r="B29" s="23" t="s">
        <v>185</v>
      </c>
      <c r="C29" s="24" t="s">
        <v>226</v>
      </c>
      <c r="D29" s="25" t="s">
        <v>69</v>
      </c>
      <c r="E29" s="26" t="s">
        <v>227</v>
      </c>
      <c r="F29" s="27" t="s">
        <v>188</v>
      </c>
      <c r="G29" s="28">
        <v>60</v>
      </c>
      <c r="H29" s="21">
        <v>2400</v>
      </c>
      <c r="I29" s="21">
        <v>840</v>
      </c>
      <c r="J29" s="21">
        <v>720</v>
      </c>
      <c r="K29" s="21">
        <v>0</v>
      </c>
      <c r="L29" s="29">
        <v>360</v>
      </c>
      <c r="M29" s="29">
        <v>480</v>
      </c>
    </row>
    <row r="30" s="4" customFormat="1" ht="18" customHeight="1" spans="1:13">
      <c r="A30" s="18">
        <v>27</v>
      </c>
      <c r="B30" s="23" t="s">
        <v>185</v>
      </c>
      <c r="C30" s="24" t="s">
        <v>228</v>
      </c>
      <c r="D30" s="25" t="s">
        <v>70</v>
      </c>
      <c r="E30" s="26" t="s">
        <v>227</v>
      </c>
      <c r="F30" s="27" t="s">
        <v>188</v>
      </c>
      <c r="G30" s="28">
        <v>48</v>
      </c>
      <c r="H30" s="21">
        <v>1920</v>
      </c>
      <c r="I30" s="21">
        <v>672</v>
      </c>
      <c r="J30" s="21">
        <v>576</v>
      </c>
      <c r="K30" s="21">
        <v>0</v>
      </c>
      <c r="L30" s="29">
        <v>288</v>
      </c>
      <c r="M30" s="29">
        <v>384</v>
      </c>
    </row>
    <row r="31" s="4" customFormat="1" ht="18" customHeight="1" spans="1:13">
      <c r="A31" s="18">
        <v>28</v>
      </c>
      <c r="B31" s="23" t="s">
        <v>185</v>
      </c>
      <c r="C31" s="24" t="s">
        <v>229</v>
      </c>
      <c r="D31" s="25" t="s">
        <v>71</v>
      </c>
      <c r="E31" s="26" t="s">
        <v>230</v>
      </c>
      <c r="F31" s="27" t="s">
        <v>188</v>
      </c>
      <c r="G31" s="28">
        <v>69</v>
      </c>
      <c r="H31" s="21">
        <v>2760</v>
      </c>
      <c r="I31" s="21">
        <v>966</v>
      </c>
      <c r="J31" s="21">
        <v>828</v>
      </c>
      <c r="K31" s="21">
        <v>0</v>
      </c>
      <c r="L31" s="29">
        <v>414</v>
      </c>
      <c r="M31" s="29">
        <v>552</v>
      </c>
    </row>
    <row r="32" s="4" customFormat="1" ht="18" customHeight="1" spans="1:13">
      <c r="A32" s="18">
        <v>29</v>
      </c>
      <c r="B32" s="23" t="s">
        <v>185</v>
      </c>
      <c r="C32" s="24" t="s">
        <v>231</v>
      </c>
      <c r="D32" s="25" t="s">
        <v>72</v>
      </c>
      <c r="E32" s="26" t="s">
        <v>232</v>
      </c>
      <c r="F32" s="27" t="s">
        <v>188</v>
      </c>
      <c r="G32" s="28">
        <v>126</v>
      </c>
      <c r="H32" s="21">
        <v>5040</v>
      </c>
      <c r="I32" s="21">
        <v>1764</v>
      </c>
      <c r="J32" s="21">
        <v>1512</v>
      </c>
      <c r="K32" s="21">
        <v>0</v>
      </c>
      <c r="L32" s="29">
        <v>756</v>
      </c>
      <c r="M32" s="29">
        <v>1008</v>
      </c>
    </row>
    <row r="33" s="4" customFormat="1" ht="18" customHeight="1" spans="1:13">
      <c r="A33" s="18">
        <v>30</v>
      </c>
      <c r="B33" s="23" t="s">
        <v>185</v>
      </c>
      <c r="C33" s="24" t="s">
        <v>233</v>
      </c>
      <c r="D33" s="25" t="s">
        <v>73</v>
      </c>
      <c r="E33" s="26" t="s">
        <v>234</v>
      </c>
      <c r="F33" s="27" t="s">
        <v>188</v>
      </c>
      <c r="G33" s="28">
        <v>126</v>
      </c>
      <c r="H33" s="21">
        <v>5040</v>
      </c>
      <c r="I33" s="21">
        <v>1764</v>
      </c>
      <c r="J33" s="21">
        <v>1512</v>
      </c>
      <c r="K33" s="21">
        <v>0</v>
      </c>
      <c r="L33" s="29">
        <v>756</v>
      </c>
      <c r="M33" s="29">
        <v>1008</v>
      </c>
    </row>
    <row r="34" s="4" customFormat="1" ht="18" customHeight="1" spans="1:13">
      <c r="A34" s="18">
        <v>31</v>
      </c>
      <c r="B34" s="23" t="s">
        <v>185</v>
      </c>
      <c r="C34" s="24" t="s">
        <v>235</v>
      </c>
      <c r="D34" s="25" t="s">
        <v>74</v>
      </c>
      <c r="E34" s="26" t="s">
        <v>234</v>
      </c>
      <c r="F34" s="27" t="s">
        <v>188</v>
      </c>
      <c r="G34" s="28">
        <v>165</v>
      </c>
      <c r="H34" s="21">
        <v>6600</v>
      </c>
      <c r="I34" s="21">
        <v>2310</v>
      </c>
      <c r="J34" s="21">
        <v>1980</v>
      </c>
      <c r="K34" s="21">
        <v>0</v>
      </c>
      <c r="L34" s="29">
        <v>990</v>
      </c>
      <c r="M34" s="29">
        <v>1320</v>
      </c>
    </row>
    <row r="35" s="4" customFormat="1" ht="18" customHeight="1" spans="1:13">
      <c r="A35" s="18">
        <v>32</v>
      </c>
      <c r="B35" s="23" t="s">
        <v>185</v>
      </c>
      <c r="C35" s="24" t="s">
        <v>236</v>
      </c>
      <c r="D35" s="25" t="s">
        <v>75</v>
      </c>
      <c r="E35" s="26" t="s">
        <v>234</v>
      </c>
      <c r="F35" s="27" t="s">
        <v>188</v>
      </c>
      <c r="G35" s="28">
        <v>112</v>
      </c>
      <c r="H35" s="21">
        <v>4480</v>
      </c>
      <c r="I35" s="21">
        <v>1568</v>
      </c>
      <c r="J35" s="21">
        <v>1344</v>
      </c>
      <c r="K35" s="21">
        <v>0</v>
      </c>
      <c r="L35" s="29">
        <v>672</v>
      </c>
      <c r="M35" s="29">
        <v>896</v>
      </c>
    </row>
    <row r="36" s="4" customFormat="1" ht="18" customHeight="1" spans="1:13">
      <c r="A36" s="18">
        <v>33</v>
      </c>
      <c r="B36" s="23" t="s">
        <v>185</v>
      </c>
      <c r="C36" s="24" t="s">
        <v>237</v>
      </c>
      <c r="D36" s="25" t="s">
        <v>76</v>
      </c>
      <c r="E36" s="26" t="s">
        <v>234</v>
      </c>
      <c r="F36" s="27" t="s">
        <v>188</v>
      </c>
      <c r="G36" s="28">
        <v>89</v>
      </c>
      <c r="H36" s="21">
        <v>3560</v>
      </c>
      <c r="I36" s="21">
        <v>1246</v>
      </c>
      <c r="J36" s="21">
        <v>1068</v>
      </c>
      <c r="K36" s="21">
        <v>0</v>
      </c>
      <c r="L36" s="29">
        <v>534</v>
      </c>
      <c r="M36" s="29">
        <v>712</v>
      </c>
    </row>
    <row r="37" s="4" customFormat="1" ht="18" customHeight="1" spans="1:13">
      <c r="A37" s="18">
        <v>34</v>
      </c>
      <c r="B37" s="23" t="s">
        <v>185</v>
      </c>
      <c r="C37" s="24" t="s">
        <v>238</v>
      </c>
      <c r="D37" s="25" t="s">
        <v>77</v>
      </c>
      <c r="E37" s="26" t="s">
        <v>234</v>
      </c>
      <c r="F37" s="27" t="s">
        <v>188</v>
      </c>
      <c r="G37" s="28">
        <v>151</v>
      </c>
      <c r="H37" s="21">
        <v>6040</v>
      </c>
      <c r="I37" s="21">
        <v>2114</v>
      </c>
      <c r="J37" s="21">
        <v>1812</v>
      </c>
      <c r="K37" s="21">
        <v>0</v>
      </c>
      <c r="L37" s="29">
        <v>906</v>
      </c>
      <c r="M37" s="29">
        <v>1208</v>
      </c>
    </row>
    <row r="38" s="4" customFormat="1" ht="18" customHeight="1" spans="1:13">
      <c r="A38" s="18">
        <v>35</v>
      </c>
      <c r="B38" s="23" t="s">
        <v>185</v>
      </c>
      <c r="C38" s="24" t="s">
        <v>239</v>
      </c>
      <c r="D38" s="25" t="s">
        <v>78</v>
      </c>
      <c r="E38" s="26" t="s">
        <v>234</v>
      </c>
      <c r="F38" s="27" t="s">
        <v>188</v>
      </c>
      <c r="G38" s="28">
        <v>134</v>
      </c>
      <c r="H38" s="21">
        <v>5360</v>
      </c>
      <c r="I38" s="21">
        <v>1876</v>
      </c>
      <c r="J38" s="21">
        <v>1608</v>
      </c>
      <c r="K38" s="21">
        <v>0</v>
      </c>
      <c r="L38" s="29">
        <v>804</v>
      </c>
      <c r="M38" s="29">
        <v>1072</v>
      </c>
    </row>
    <row r="39" s="4" customFormat="1" ht="18" customHeight="1" spans="1:13">
      <c r="A39" s="18">
        <v>36</v>
      </c>
      <c r="B39" s="23" t="s">
        <v>185</v>
      </c>
      <c r="C39" s="24" t="s">
        <v>240</v>
      </c>
      <c r="D39" s="25" t="s">
        <v>79</v>
      </c>
      <c r="E39" s="26" t="s">
        <v>234</v>
      </c>
      <c r="F39" s="27" t="s">
        <v>188</v>
      </c>
      <c r="G39" s="28">
        <v>79</v>
      </c>
      <c r="H39" s="21">
        <v>3160</v>
      </c>
      <c r="I39" s="21">
        <v>1106</v>
      </c>
      <c r="J39" s="21">
        <v>948</v>
      </c>
      <c r="K39" s="21">
        <v>0</v>
      </c>
      <c r="L39" s="29">
        <v>474</v>
      </c>
      <c r="M39" s="29">
        <v>632</v>
      </c>
    </row>
    <row r="40" s="4" customFormat="1" ht="18" customHeight="1" spans="1:13">
      <c r="A40" s="18">
        <v>37</v>
      </c>
      <c r="B40" s="23" t="s">
        <v>185</v>
      </c>
      <c r="C40" s="24" t="s">
        <v>241</v>
      </c>
      <c r="D40" s="25" t="s">
        <v>80</v>
      </c>
      <c r="E40" s="26" t="s">
        <v>234</v>
      </c>
      <c r="F40" s="27" t="s">
        <v>188</v>
      </c>
      <c r="G40" s="28">
        <v>252</v>
      </c>
      <c r="H40" s="21">
        <v>10080</v>
      </c>
      <c r="I40" s="21">
        <v>3528</v>
      </c>
      <c r="J40" s="21">
        <v>3024</v>
      </c>
      <c r="K40" s="21">
        <v>0</v>
      </c>
      <c r="L40" s="29">
        <v>1512</v>
      </c>
      <c r="M40" s="29">
        <v>2016</v>
      </c>
    </row>
    <row r="41" s="4" customFormat="1" ht="18" customHeight="1" spans="1:13">
      <c r="A41" s="18">
        <v>38</v>
      </c>
      <c r="B41" s="23" t="s">
        <v>185</v>
      </c>
      <c r="C41" s="24" t="s">
        <v>242</v>
      </c>
      <c r="D41" s="25" t="s">
        <v>81</v>
      </c>
      <c r="E41" s="26" t="s">
        <v>234</v>
      </c>
      <c r="F41" s="27" t="s">
        <v>188</v>
      </c>
      <c r="G41" s="28">
        <v>206</v>
      </c>
      <c r="H41" s="21">
        <v>8240</v>
      </c>
      <c r="I41" s="21">
        <v>2884</v>
      </c>
      <c r="J41" s="21">
        <v>2472</v>
      </c>
      <c r="K41" s="21">
        <v>0</v>
      </c>
      <c r="L41" s="29">
        <v>1236</v>
      </c>
      <c r="M41" s="29">
        <v>1648</v>
      </c>
    </row>
    <row r="42" s="4" customFormat="1" ht="18" customHeight="1" spans="1:13">
      <c r="A42" s="18">
        <v>39</v>
      </c>
      <c r="B42" s="23" t="s">
        <v>185</v>
      </c>
      <c r="C42" s="24" t="s">
        <v>243</v>
      </c>
      <c r="D42" s="25" t="s">
        <v>82</v>
      </c>
      <c r="E42" s="26" t="s">
        <v>234</v>
      </c>
      <c r="F42" s="27" t="s">
        <v>188</v>
      </c>
      <c r="G42" s="28">
        <v>102</v>
      </c>
      <c r="H42" s="21">
        <v>4080</v>
      </c>
      <c r="I42" s="21">
        <v>1428</v>
      </c>
      <c r="J42" s="21">
        <v>1224</v>
      </c>
      <c r="K42" s="21">
        <v>0</v>
      </c>
      <c r="L42" s="29">
        <v>612</v>
      </c>
      <c r="M42" s="29">
        <v>816</v>
      </c>
    </row>
    <row r="43" s="4" customFormat="1" ht="18" customHeight="1" spans="1:13">
      <c r="A43" s="18">
        <v>40</v>
      </c>
      <c r="B43" s="23" t="s">
        <v>185</v>
      </c>
      <c r="C43" s="24" t="s">
        <v>244</v>
      </c>
      <c r="D43" s="25" t="s">
        <v>83</v>
      </c>
      <c r="E43" s="26" t="s">
        <v>234</v>
      </c>
      <c r="F43" s="27" t="s">
        <v>188</v>
      </c>
      <c r="G43" s="28">
        <v>130</v>
      </c>
      <c r="H43" s="21">
        <v>5200</v>
      </c>
      <c r="I43" s="21">
        <v>1820</v>
      </c>
      <c r="J43" s="21">
        <v>1560</v>
      </c>
      <c r="K43" s="21">
        <v>0</v>
      </c>
      <c r="L43" s="29">
        <v>780</v>
      </c>
      <c r="M43" s="29">
        <v>1040</v>
      </c>
    </row>
    <row r="44" s="4" customFormat="1" ht="18" customHeight="1" spans="1:13">
      <c r="A44" s="18">
        <v>41</v>
      </c>
      <c r="B44" s="23" t="s">
        <v>185</v>
      </c>
      <c r="C44" s="24" t="s">
        <v>245</v>
      </c>
      <c r="D44" s="25" t="s">
        <v>84</v>
      </c>
      <c r="E44" s="26" t="s">
        <v>234</v>
      </c>
      <c r="F44" s="27" t="s">
        <v>188</v>
      </c>
      <c r="G44" s="28">
        <v>186</v>
      </c>
      <c r="H44" s="21">
        <v>7440</v>
      </c>
      <c r="I44" s="21">
        <v>2604</v>
      </c>
      <c r="J44" s="21">
        <v>2232</v>
      </c>
      <c r="K44" s="21">
        <v>0</v>
      </c>
      <c r="L44" s="29">
        <v>1116</v>
      </c>
      <c r="M44" s="29">
        <v>1488</v>
      </c>
    </row>
    <row r="45" s="4" customFormat="1" ht="18" customHeight="1" spans="1:13">
      <c r="A45" s="18">
        <v>42</v>
      </c>
      <c r="B45" s="23" t="s">
        <v>185</v>
      </c>
      <c r="C45" s="24" t="s">
        <v>246</v>
      </c>
      <c r="D45" s="25" t="s">
        <v>85</v>
      </c>
      <c r="E45" s="26" t="s">
        <v>247</v>
      </c>
      <c r="F45" s="27" t="s">
        <v>188</v>
      </c>
      <c r="G45" s="28">
        <v>2614</v>
      </c>
      <c r="H45" s="21">
        <v>104560</v>
      </c>
      <c r="I45" s="21">
        <v>36596</v>
      </c>
      <c r="J45" s="21">
        <v>31368</v>
      </c>
      <c r="K45" s="21">
        <v>0</v>
      </c>
      <c r="L45" s="29">
        <v>15684</v>
      </c>
      <c r="M45" s="29">
        <v>20912</v>
      </c>
    </row>
    <row r="46" s="4" customFormat="1" ht="18" customHeight="1" spans="1:13">
      <c r="A46" s="18">
        <v>43</v>
      </c>
      <c r="B46" s="23" t="s">
        <v>185</v>
      </c>
      <c r="C46" s="24" t="s">
        <v>248</v>
      </c>
      <c r="D46" s="25" t="s">
        <v>86</v>
      </c>
      <c r="E46" s="26" t="s">
        <v>247</v>
      </c>
      <c r="F46" s="27" t="s">
        <v>188</v>
      </c>
      <c r="G46" s="28">
        <v>60.5</v>
      </c>
      <c r="H46" s="21">
        <v>2420</v>
      </c>
      <c r="I46" s="21">
        <v>847</v>
      </c>
      <c r="J46" s="21">
        <v>726</v>
      </c>
      <c r="K46" s="21">
        <v>0</v>
      </c>
      <c r="L46" s="29">
        <v>363</v>
      </c>
      <c r="M46" s="29">
        <v>484</v>
      </c>
    </row>
    <row r="47" s="4" customFormat="1" ht="18" customHeight="1" spans="1:13">
      <c r="A47" s="18">
        <v>44</v>
      </c>
      <c r="B47" s="23" t="s">
        <v>185</v>
      </c>
      <c r="C47" s="24" t="s">
        <v>249</v>
      </c>
      <c r="D47" s="25" t="s">
        <v>87</v>
      </c>
      <c r="E47" s="26" t="s">
        <v>247</v>
      </c>
      <c r="F47" s="27" t="s">
        <v>188</v>
      </c>
      <c r="G47" s="28">
        <v>474</v>
      </c>
      <c r="H47" s="21">
        <v>18960</v>
      </c>
      <c r="I47" s="21">
        <v>6636</v>
      </c>
      <c r="J47" s="21">
        <v>5688</v>
      </c>
      <c r="K47" s="21">
        <v>0</v>
      </c>
      <c r="L47" s="29">
        <v>2844</v>
      </c>
      <c r="M47" s="29">
        <v>3792</v>
      </c>
    </row>
    <row r="48" s="4" customFormat="1" ht="18" customHeight="1" spans="1:13">
      <c r="A48" s="18">
        <v>45</v>
      </c>
      <c r="B48" s="23" t="s">
        <v>185</v>
      </c>
      <c r="C48" s="24" t="s">
        <v>250</v>
      </c>
      <c r="D48" s="25" t="s">
        <v>88</v>
      </c>
      <c r="E48" s="26" t="s">
        <v>247</v>
      </c>
      <c r="F48" s="27" t="s">
        <v>188</v>
      </c>
      <c r="G48" s="28">
        <v>118.4</v>
      </c>
      <c r="H48" s="21">
        <v>4736</v>
      </c>
      <c r="I48" s="21">
        <v>1657.6</v>
      </c>
      <c r="J48" s="21">
        <v>1420.8</v>
      </c>
      <c r="K48" s="21">
        <v>0</v>
      </c>
      <c r="L48" s="29">
        <v>710.4</v>
      </c>
      <c r="M48" s="29">
        <v>947.2</v>
      </c>
    </row>
    <row r="49" s="4" customFormat="1" ht="18" customHeight="1" spans="1:13">
      <c r="A49" s="18">
        <v>46</v>
      </c>
      <c r="B49" s="23" t="s">
        <v>185</v>
      </c>
      <c r="C49" s="24" t="s">
        <v>251</v>
      </c>
      <c r="D49" s="25" t="s">
        <v>89</v>
      </c>
      <c r="E49" s="26" t="s">
        <v>247</v>
      </c>
      <c r="F49" s="27" t="s">
        <v>188</v>
      </c>
      <c r="G49" s="28">
        <v>315</v>
      </c>
      <c r="H49" s="21">
        <v>12600</v>
      </c>
      <c r="I49" s="21">
        <v>4410</v>
      </c>
      <c r="J49" s="21">
        <v>3780</v>
      </c>
      <c r="K49" s="21">
        <v>0</v>
      </c>
      <c r="L49" s="29">
        <v>1890</v>
      </c>
      <c r="M49" s="29">
        <v>2520</v>
      </c>
    </row>
    <row r="50" s="4" customFormat="1" ht="18" customHeight="1" spans="1:13">
      <c r="A50" s="18">
        <v>47</v>
      </c>
      <c r="B50" s="23" t="s">
        <v>185</v>
      </c>
      <c r="C50" s="24" t="s">
        <v>252</v>
      </c>
      <c r="D50" s="25" t="s">
        <v>90</v>
      </c>
      <c r="E50" s="26" t="s">
        <v>247</v>
      </c>
      <c r="F50" s="27" t="s">
        <v>188</v>
      </c>
      <c r="G50" s="28">
        <v>110</v>
      </c>
      <c r="H50" s="21">
        <v>4400</v>
      </c>
      <c r="I50" s="21">
        <v>1540</v>
      </c>
      <c r="J50" s="21">
        <v>1320</v>
      </c>
      <c r="K50" s="21">
        <v>0</v>
      </c>
      <c r="L50" s="29">
        <v>660</v>
      </c>
      <c r="M50" s="29">
        <v>880</v>
      </c>
    </row>
    <row r="51" s="4" customFormat="1" ht="18" customHeight="1" spans="1:13">
      <c r="A51" s="18">
        <v>48</v>
      </c>
      <c r="B51" s="23" t="s">
        <v>185</v>
      </c>
      <c r="C51" s="24" t="s">
        <v>253</v>
      </c>
      <c r="D51" s="25" t="s">
        <v>91</v>
      </c>
      <c r="E51" s="26" t="s">
        <v>247</v>
      </c>
      <c r="F51" s="27" t="s">
        <v>188</v>
      </c>
      <c r="G51" s="28">
        <v>198.85</v>
      </c>
      <c r="H51" s="21">
        <v>7954</v>
      </c>
      <c r="I51" s="21">
        <v>2783.9</v>
      </c>
      <c r="J51" s="21">
        <v>2386.2</v>
      </c>
      <c r="K51" s="21">
        <v>0</v>
      </c>
      <c r="L51" s="29">
        <v>1193.1</v>
      </c>
      <c r="M51" s="29">
        <v>1590.8</v>
      </c>
    </row>
    <row r="52" s="4" customFormat="1" ht="18" customHeight="1" spans="1:13">
      <c r="A52" s="18">
        <v>49</v>
      </c>
      <c r="B52" s="23" t="s">
        <v>185</v>
      </c>
      <c r="C52" s="24" t="s">
        <v>254</v>
      </c>
      <c r="D52" s="25" t="s">
        <v>92</v>
      </c>
      <c r="E52" s="26" t="s">
        <v>247</v>
      </c>
      <c r="F52" s="27" t="s">
        <v>188</v>
      </c>
      <c r="G52" s="28">
        <v>52</v>
      </c>
      <c r="H52" s="21">
        <v>2080</v>
      </c>
      <c r="I52" s="21">
        <v>728</v>
      </c>
      <c r="J52" s="21">
        <v>624</v>
      </c>
      <c r="K52" s="21">
        <v>0</v>
      </c>
      <c r="L52" s="29">
        <v>312</v>
      </c>
      <c r="M52" s="29">
        <v>416</v>
      </c>
    </row>
    <row r="53" s="4" customFormat="1" ht="18" customHeight="1" spans="1:13">
      <c r="A53" s="18">
        <v>50</v>
      </c>
      <c r="B53" s="23" t="s">
        <v>185</v>
      </c>
      <c r="C53" s="24" t="s">
        <v>255</v>
      </c>
      <c r="D53" s="25" t="s">
        <v>93</v>
      </c>
      <c r="E53" s="26" t="s">
        <v>247</v>
      </c>
      <c r="F53" s="27" t="s">
        <v>188</v>
      </c>
      <c r="G53" s="28">
        <v>415</v>
      </c>
      <c r="H53" s="21">
        <v>16600</v>
      </c>
      <c r="I53" s="21">
        <v>5810</v>
      </c>
      <c r="J53" s="21">
        <v>4980</v>
      </c>
      <c r="K53" s="21">
        <v>0</v>
      </c>
      <c r="L53" s="29">
        <v>2490</v>
      </c>
      <c r="M53" s="29">
        <v>3320</v>
      </c>
    </row>
    <row r="54" s="4" customFormat="1" ht="18" customHeight="1" spans="1:13">
      <c r="A54" s="18">
        <v>51</v>
      </c>
      <c r="B54" s="23" t="s">
        <v>185</v>
      </c>
      <c r="C54" s="24" t="s">
        <v>256</v>
      </c>
      <c r="D54" s="25" t="s">
        <v>94</v>
      </c>
      <c r="E54" s="26" t="s">
        <v>247</v>
      </c>
      <c r="F54" s="27" t="s">
        <v>188</v>
      </c>
      <c r="G54" s="28">
        <v>302</v>
      </c>
      <c r="H54" s="21">
        <v>12080</v>
      </c>
      <c r="I54" s="21">
        <v>4228</v>
      </c>
      <c r="J54" s="21">
        <v>3624</v>
      </c>
      <c r="K54" s="21">
        <v>0</v>
      </c>
      <c r="L54" s="29">
        <v>1812</v>
      </c>
      <c r="M54" s="29">
        <v>2416</v>
      </c>
    </row>
    <row r="55" s="4" customFormat="1" ht="18" customHeight="1" spans="1:13">
      <c r="A55" s="18">
        <v>52</v>
      </c>
      <c r="B55" s="23" t="s">
        <v>185</v>
      </c>
      <c r="C55" s="24" t="s">
        <v>257</v>
      </c>
      <c r="D55" s="25" t="s">
        <v>95</v>
      </c>
      <c r="E55" s="26" t="s">
        <v>247</v>
      </c>
      <c r="F55" s="27" t="s">
        <v>188</v>
      </c>
      <c r="G55" s="28">
        <v>398</v>
      </c>
      <c r="H55" s="21">
        <v>15920</v>
      </c>
      <c r="I55" s="21">
        <v>5572</v>
      </c>
      <c r="J55" s="21">
        <v>4776</v>
      </c>
      <c r="K55" s="21">
        <v>0</v>
      </c>
      <c r="L55" s="29">
        <v>2388</v>
      </c>
      <c r="M55" s="29">
        <v>3184</v>
      </c>
    </row>
    <row r="56" s="4" customFormat="1" ht="18" customHeight="1" spans="1:13">
      <c r="A56" s="18">
        <v>53</v>
      </c>
      <c r="B56" s="23" t="s">
        <v>185</v>
      </c>
      <c r="C56" s="24" t="s">
        <v>258</v>
      </c>
      <c r="D56" s="25" t="s">
        <v>96</v>
      </c>
      <c r="E56" s="26" t="s">
        <v>247</v>
      </c>
      <c r="F56" s="27" t="s">
        <v>188</v>
      </c>
      <c r="G56" s="28">
        <v>289</v>
      </c>
      <c r="H56" s="21">
        <v>11560</v>
      </c>
      <c r="I56" s="21">
        <v>4046</v>
      </c>
      <c r="J56" s="21">
        <v>3468</v>
      </c>
      <c r="K56" s="21">
        <v>0</v>
      </c>
      <c r="L56" s="29">
        <v>1734</v>
      </c>
      <c r="M56" s="29">
        <v>2312</v>
      </c>
    </row>
    <row r="57" s="4" customFormat="1" ht="18" customHeight="1" spans="1:13">
      <c r="A57" s="18">
        <v>54</v>
      </c>
      <c r="B57" s="23" t="s">
        <v>185</v>
      </c>
      <c r="C57" s="24" t="s">
        <v>259</v>
      </c>
      <c r="D57" s="25" t="s">
        <v>97</v>
      </c>
      <c r="E57" s="26" t="s">
        <v>247</v>
      </c>
      <c r="F57" s="27" t="s">
        <v>188</v>
      </c>
      <c r="G57" s="28">
        <v>192</v>
      </c>
      <c r="H57" s="21">
        <v>7680</v>
      </c>
      <c r="I57" s="21">
        <v>2688</v>
      </c>
      <c r="J57" s="21">
        <v>2304</v>
      </c>
      <c r="K57" s="21">
        <v>0</v>
      </c>
      <c r="L57" s="29">
        <v>1152</v>
      </c>
      <c r="M57" s="29">
        <v>1536</v>
      </c>
    </row>
    <row r="58" s="4" customFormat="1" ht="18" customHeight="1" spans="1:13">
      <c r="A58" s="18">
        <v>55</v>
      </c>
      <c r="B58" s="23" t="s">
        <v>185</v>
      </c>
      <c r="C58" s="24" t="s">
        <v>260</v>
      </c>
      <c r="D58" s="25" t="s">
        <v>98</v>
      </c>
      <c r="E58" s="26" t="s">
        <v>247</v>
      </c>
      <c r="F58" s="27" t="s">
        <v>188</v>
      </c>
      <c r="G58" s="28">
        <v>314</v>
      </c>
      <c r="H58" s="21">
        <v>12560</v>
      </c>
      <c r="I58" s="21">
        <v>4396</v>
      </c>
      <c r="J58" s="21">
        <v>3768</v>
      </c>
      <c r="K58" s="21">
        <v>0</v>
      </c>
      <c r="L58" s="29">
        <v>1884</v>
      </c>
      <c r="M58" s="29">
        <v>2512</v>
      </c>
    </row>
    <row r="59" s="4" customFormat="1" ht="18" customHeight="1" spans="1:13">
      <c r="A59" s="18">
        <v>56</v>
      </c>
      <c r="B59" s="23" t="s">
        <v>185</v>
      </c>
      <c r="C59" s="24" t="s">
        <v>261</v>
      </c>
      <c r="D59" s="25" t="s">
        <v>99</v>
      </c>
      <c r="E59" s="26" t="s">
        <v>247</v>
      </c>
      <c r="F59" s="27" t="s">
        <v>188</v>
      </c>
      <c r="G59" s="28">
        <v>357.68</v>
      </c>
      <c r="H59" s="21">
        <v>14307.2</v>
      </c>
      <c r="I59" s="21">
        <v>5007.52</v>
      </c>
      <c r="J59" s="21">
        <v>4292.16</v>
      </c>
      <c r="K59" s="21">
        <v>0</v>
      </c>
      <c r="L59" s="29">
        <v>2146.08</v>
      </c>
      <c r="M59" s="29">
        <v>2861.44</v>
      </c>
    </row>
    <row r="60" s="4" customFormat="1" ht="18" customHeight="1" spans="1:13">
      <c r="A60" s="18">
        <v>57</v>
      </c>
      <c r="B60" s="23" t="s">
        <v>185</v>
      </c>
      <c r="C60" s="24" t="s">
        <v>262</v>
      </c>
      <c r="D60" s="25" t="s">
        <v>100</v>
      </c>
      <c r="E60" s="26" t="s">
        <v>247</v>
      </c>
      <c r="F60" s="27" t="s">
        <v>188</v>
      </c>
      <c r="G60" s="28">
        <v>32</v>
      </c>
      <c r="H60" s="21">
        <v>1280</v>
      </c>
      <c r="I60" s="21">
        <v>448</v>
      </c>
      <c r="J60" s="21">
        <v>384</v>
      </c>
      <c r="K60" s="21">
        <v>0</v>
      </c>
      <c r="L60" s="29">
        <v>192</v>
      </c>
      <c r="M60" s="29">
        <v>256</v>
      </c>
    </row>
    <row r="61" s="4" customFormat="1" ht="18" customHeight="1" spans="1:13">
      <c r="A61" s="18">
        <v>58</v>
      </c>
      <c r="B61" s="23" t="s">
        <v>185</v>
      </c>
      <c r="C61" s="24" t="s">
        <v>263</v>
      </c>
      <c r="D61" s="25" t="s">
        <v>101</v>
      </c>
      <c r="E61" s="26" t="s">
        <v>247</v>
      </c>
      <c r="F61" s="27" t="s">
        <v>188</v>
      </c>
      <c r="G61" s="28">
        <v>188</v>
      </c>
      <c r="H61" s="21">
        <v>7520</v>
      </c>
      <c r="I61" s="21">
        <v>2632</v>
      </c>
      <c r="J61" s="21">
        <v>2256</v>
      </c>
      <c r="K61" s="21">
        <v>0</v>
      </c>
      <c r="L61" s="29">
        <v>1128</v>
      </c>
      <c r="M61" s="29">
        <v>1504</v>
      </c>
    </row>
    <row r="62" s="4" customFormat="1" ht="18" customHeight="1" spans="1:13">
      <c r="A62" s="18">
        <v>59</v>
      </c>
      <c r="B62" s="23" t="s">
        <v>185</v>
      </c>
      <c r="C62" s="24" t="s">
        <v>264</v>
      </c>
      <c r="D62" s="25" t="s">
        <v>102</v>
      </c>
      <c r="E62" s="26" t="s">
        <v>247</v>
      </c>
      <c r="F62" s="27" t="s">
        <v>188</v>
      </c>
      <c r="G62" s="28">
        <v>350</v>
      </c>
      <c r="H62" s="21">
        <v>14000</v>
      </c>
      <c r="I62" s="21">
        <v>4900</v>
      </c>
      <c r="J62" s="21">
        <v>4200</v>
      </c>
      <c r="K62" s="21">
        <v>0</v>
      </c>
      <c r="L62" s="29">
        <v>2100</v>
      </c>
      <c r="M62" s="29">
        <v>2800</v>
      </c>
    </row>
    <row r="63" s="4" customFormat="1" ht="18" customHeight="1" spans="1:13">
      <c r="A63" s="18">
        <v>60</v>
      </c>
      <c r="B63" s="23" t="s">
        <v>185</v>
      </c>
      <c r="C63" s="24" t="s">
        <v>265</v>
      </c>
      <c r="D63" s="25" t="s">
        <v>103</v>
      </c>
      <c r="E63" s="26" t="s">
        <v>247</v>
      </c>
      <c r="F63" s="27" t="s">
        <v>188</v>
      </c>
      <c r="G63" s="28">
        <v>238</v>
      </c>
      <c r="H63" s="21">
        <v>9520</v>
      </c>
      <c r="I63" s="21">
        <v>3332</v>
      </c>
      <c r="J63" s="21">
        <v>2856</v>
      </c>
      <c r="K63" s="21">
        <v>0</v>
      </c>
      <c r="L63" s="29">
        <v>1428</v>
      </c>
      <c r="M63" s="29">
        <v>1904</v>
      </c>
    </row>
    <row r="64" s="4" customFormat="1" ht="18" customHeight="1" spans="1:13">
      <c r="A64" s="18">
        <v>61</v>
      </c>
      <c r="B64" s="23" t="s">
        <v>185</v>
      </c>
      <c r="C64" s="24" t="s">
        <v>266</v>
      </c>
      <c r="D64" s="25" t="s">
        <v>104</v>
      </c>
      <c r="E64" s="26" t="s">
        <v>247</v>
      </c>
      <c r="F64" s="27" t="s">
        <v>188</v>
      </c>
      <c r="G64" s="28">
        <v>42</v>
      </c>
      <c r="H64" s="21">
        <v>1680</v>
      </c>
      <c r="I64" s="21">
        <v>588</v>
      </c>
      <c r="J64" s="21">
        <v>504</v>
      </c>
      <c r="K64" s="21">
        <v>0</v>
      </c>
      <c r="L64" s="29">
        <v>252</v>
      </c>
      <c r="M64" s="29">
        <v>336</v>
      </c>
    </row>
    <row r="65" s="4" customFormat="1" ht="18" customHeight="1" spans="1:13">
      <c r="A65" s="18">
        <v>62</v>
      </c>
      <c r="B65" s="23" t="s">
        <v>185</v>
      </c>
      <c r="C65" s="24" t="s">
        <v>267</v>
      </c>
      <c r="D65" s="25" t="s">
        <v>105</v>
      </c>
      <c r="E65" s="26" t="s">
        <v>247</v>
      </c>
      <c r="F65" s="27" t="s">
        <v>188</v>
      </c>
      <c r="G65" s="28">
        <v>155</v>
      </c>
      <c r="H65" s="21">
        <v>6200</v>
      </c>
      <c r="I65" s="21">
        <v>2170</v>
      </c>
      <c r="J65" s="21">
        <v>1860</v>
      </c>
      <c r="K65" s="21">
        <v>0</v>
      </c>
      <c r="L65" s="29">
        <v>930</v>
      </c>
      <c r="M65" s="29">
        <v>1240</v>
      </c>
    </row>
    <row r="66" s="4" customFormat="1" ht="18" customHeight="1" spans="1:13">
      <c r="A66" s="18">
        <v>63</v>
      </c>
      <c r="B66" s="23" t="s">
        <v>185</v>
      </c>
      <c r="C66" s="24" t="s">
        <v>268</v>
      </c>
      <c r="D66" s="25" t="s">
        <v>106</v>
      </c>
      <c r="E66" s="26" t="s">
        <v>247</v>
      </c>
      <c r="F66" s="27" t="s">
        <v>188</v>
      </c>
      <c r="G66" s="28">
        <v>123</v>
      </c>
      <c r="H66" s="21">
        <v>4920</v>
      </c>
      <c r="I66" s="21">
        <v>1722</v>
      </c>
      <c r="J66" s="21">
        <v>1476</v>
      </c>
      <c r="K66" s="21">
        <v>0</v>
      </c>
      <c r="L66" s="29">
        <v>738</v>
      </c>
      <c r="M66" s="29">
        <v>984</v>
      </c>
    </row>
    <row r="67" s="4" customFormat="1" ht="18" customHeight="1" spans="1:13">
      <c r="A67" s="18">
        <v>64</v>
      </c>
      <c r="B67" s="23" t="s">
        <v>185</v>
      </c>
      <c r="C67" s="24" t="s">
        <v>269</v>
      </c>
      <c r="D67" s="25" t="s">
        <v>107</v>
      </c>
      <c r="E67" s="26" t="s">
        <v>247</v>
      </c>
      <c r="F67" s="27" t="s">
        <v>188</v>
      </c>
      <c r="G67" s="28">
        <v>195</v>
      </c>
      <c r="H67" s="21">
        <v>7800</v>
      </c>
      <c r="I67" s="21">
        <v>2730</v>
      </c>
      <c r="J67" s="21">
        <v>2340</v>
      </c>
      <c r="K67" s="21">
        <v>0</v>
      </c>
      <c r="L67" s="29">
        <v>1170</v>
      </c>
      <c r="M67" s="29">
        <v>1560</v>
      </c>
    </row>
    <row r="68" s="4" customFormat="1" ht="18" customHeight="1" spans="1:13">
      <c r="A68" s="18">
        <v>65</v>
      </c>
      <c r="B68" s="23" t="s">
        <v>185</v>
      </c>
      <c r="C68" s="24" t="s">
        <v>270</v>
      </c>
      <c r="D68" s="25" t="s">
        <v>108</v>
      </c>
      <c r="E68" s="26" t="s">
        <v>247</v>
      </c>
      <c r="F68" s="27" t="s">
        <v>188</v>
      </c>
      <c r="G68" s="28">
        <v>40</v>
      </c>
      <c r="H68" s="21">
        <v>1600</v>
      </c>
      <c r="I68" s="21">
        <v>560</v>
      </c>
      <c r="J68" s="21">
        <v>480</v>
      </c>
      <c r="K68" s="21">
        <v>0</v>
      </c>
      <c r="L68" s="29">
        <v>240</v>
      </c>
      <c r="M68" s="29">
        <v>320</v>
      </c>
    </row>
    <row r="69" s="4" customFormat="1" ht="18" customHeight="1" spans="1:13">
      <c r="A69" s="18">
        <v>66</v>
      </c>
      <c r="B69" s="23" t="s">
        <v>185</v>
      </c>
      <c r="C69" s="24" t="s">
        <v>271</v>
      </c>
      <c r="D69" s="25" t="s">
        <v>109</v>
      </c>
      <c r="E69" s="26" t="s">
        <v>247</v>
      </c>
      <c r="F69" s="27" t="s">
        <v>188</v>
      </c>
      <c r="G69" s="28">
        <v>40</v>
      </c>
      <c r="H69" s="21">
        <v>1600</v>
      </c>
      <c r="I69" s="21">
        <v>560</v>
      </c>
      <c r="J69" s="21">
        <v>480</v>
      </c>
      <c r="K69" s="21">
        <v>0</v>
      </c>
      <c r="L69" s="29">
        <v>240</v>
      </c>
      <c r="M69" s="29">
        <v>320</v>
      </c>
    </row>
    <row r="70" s="4" customFormat="1" ht="18" customHeight="1" spans="1:13">
      <c r="A70" s="18">
        <v>67</v>
      </c>
      <c r="B70" s="23" t="s">
        <v>185</v>
      </c>
      <c r="C70" s="24" t="s">
        <v>272</v>
      </c>
      <c r="D70" s="25" t="s">
        <v>110</v>
      </c>
      <c r="E70" s="26" t="s">
        <v>247</v>
      </c>
      <c r="F70" s="27" t="s">
        <v>188</v>
      </c>
      <c r="G70" s="28">
        <v>120</v>
      </c>
      <c r="H70" s="21">
        <v>4800</v>
      </c>
      <c r="I70" s="21">
        <v>1680</v>
      </c>
      <c r="J70" s="21">
        <v>1440</v>
      </c>
      <c r="K70" s="21">
        <v>0</v>
      </c>
      <c r="L70" s="29">
        <v>720</v>
      </c>
      <c r="M70" s="29">
        <v>960</v>
      </c>
    </row>
    <row r="71" s="4" customFormat="1" ht="18" customHeight="1" spans="1:13">
      <c r="A71" s="18">
        <v>68</v>
      </c>
      <c r="B71" s="23" t="s">
        <v>185</v>
      </c>
      <c r="C71" s="24" t="s">
        <v>273</v>
      </c>
      <c r="D71" s="25" t="s">
        <v>111</v>
      </c>
      <c r="E71" s="26" t="s">
        <v>247</v>
      </c>
      <c r="F71" s="27" t="s">
        <v>188</v>
      </c>
      <c r="G71" s="28">
        <v>35</v>
      </c>
      <c r="H71" s="21">
        <v>1400</v>
      </c>
      <c r="I71" s="21">
        <v>490</v>
      </c>
      <c r="J71" s="21">
        <v>420</v>
      </c>
      <c r="K71" s="21">
        <v>0</v>
      </c>
      <c r="L71" s="29">
        <v>210</v>
      </c>
      <c r="M71" s="29">
        <v>280</v>
      </c>
    </row>
    <row r="72" s="4" customFormat="1" ht="18" customHeight="1" spans="1:13">
      <c r="A72" s="18">
        <v>69</v>
      </c>
      <c r="B72" s="23" t="s">
        <v>185</v>
      </c>
      <c r="C72" s="24" t="s">
        <v>274</v>
      </c>
      <c r="D72" s="25" t="s">
        <v>112</v>
      </c>
      <c r="E72" s="26" t="s">
        <v>247</v>
      </c>
      <c r="F72" s="27" t="s">
        <v>188</v>
      </c>
      <c r="G72" s="28">
        <v>30</v>
      </c>
      <c r="H72" s="21">
        <v>1200</v>
      </c>
      <c r="I72" s="21">
        <v>420</v>
      </c>
      <c r="J72" s="21">
        <v>360</v>
      </c>
      <c r="K72" s="21">
        <v>0</v>
      </c>
      <c r="L72" s="29">
        <v>180</v>
      </c>
      <c r="M72" s="29">
        <v>240</v>
      </c>
    </row>
    <row r="73" s="4" customFormat="1" ht="18" customHeight="1" spans="1:13">
      <c r="A73" s="18">
        <v>70</v>
      </c>
      <c r="B73" s="23" t="s">
        <v>185</v>
      </c>
      <c r="C73" s="24" t="s">
        <v>275</v>
      </c>
      <c r="D73" s="25" t="s">
        <v>113</v>
      </c>
      <c r="E73" s="26" t="s">
        <v>247</v>
      </c>
      <c r="F73" s="27" t="s">
        <v>188</v>
      </c>
      <c r="G73" s="28">
        <v>15</v>
      </c>
      <c r="H73" s="21">
        <v>600</v>
      </c>
      <c r="I73" s="21">
        <v>210</v>
      </c>
      <c r="J73" s="21">
        <v>180</v>
      </c>
      <c r="K73" s="21">
        <v>0</v>
      </c>
      <c r="L73" s="29">
        <v>90</v>
      </c>
      <c r="M73" s="29">
        <v>120</v>
      </c>
    </row>
    <row r="74" s="4" customFormat="1" ht="18" customHeight="1" spans="1:13">
      <c r="A74" s="18">
        <v>71</v>
      </c>
      <c r="B74" s="23" t="s">
        <v>185</v>
      </c>
      <c r="C74" s="24" t="s">
        <v>276</v>
      </c>
      <c r="D74" s="25" t="s">
        <v>114</v>
      </c>
      <c r="E74" s="26" t="s">
        <v>247</v>
      </c>
      <c r="F74" s="27" t="s">
        <v>188</v>
      </c>
      <c r="G74" s="28">
        <v>105</v>
      </c>
      <c r="H74" s="21">
        <v>4200</v>
      </c>
      <c r="I74" s="21">
        <v>1470</v>
      </c>
      <c r="J74" s="21">
        <v>1260</v>
      </c>
      <c r="K74" s="21">
        <v>0</v>
      </c>
      <c r="L74" s="29">
        <v>630</v>
      </c>
      <c r="M74" s="29">
        <v>840</v>
      </c>
    </row>
    <row r="75" s="4" customFormat="1" ht="18" customHeight="1" spans="1:13">
      <c r="A75" s="18">
        <v>72</v>
      </c>
      <c r="B75" s="23" t="s">
        <v>185</v>
      </c>
      <c r="C75" s="24" t="s">
        <v>277</v>
      </c>
      <c r="D75" s="25" t="s">
        <v>115</v>
      </c>
      <c r="E75" s="26" t="s">
        <v>247</v>
      </c>
      <c r="F75" s="27" t="s">
        <v>188</v>
      </c>
      <c r="G75" s="28">
        <v>281</v>
      </c>
      <c r="H75" s="21">
        <v>11240</v>
      </c>
      <c r="I75" s="21">
        <v>3934</v>
      </c>
      <c r="J75" s="21">
        <v>3372</v>
      </c>
      <c r="K75" s="21">
        <v>0</v>
      </c>
      <c r="L75" s="29">
        <v>1686</v>
      </c>
      <c r="M75" s="29">
        <v>2248</v>
      </c>
    </row>
    <row r="76" s="4" customFormat="1" ht="18" customHeight="1" spans="1:13">
      <c r="A76" s="18">
        <v>73</v>
      </c>
      <c r="B76" s="23" t="s">
        <v>185</v>
      </c>
      <c r="C76" s="24" t="s">
        <v>278</v>
      </c>
      <c r="D76" s="25" t="s">
        <v>116</v>
      </c>
      <c r="E76" s="26" t="s">
        <v>247</v>
      </c>
      <c r="F76" s="27" t="s">
        <v>188</v>
      </c>
      <c r="G76" s="28">
        <v>172</v>
      </c>
      <c r="H76" s="21">
        <v>6880</v>
      </c>
      <c r="I76" s="21">
        <v>2408</v>
      </c>
      <c r="J76" s="21">
        <v>2064</v>
      </c>
      <c r="K76" s="21">
        <v>0</v>
      </c>
      <c r="L76" s="29">
        <v>1032</v>
      </c>
      <c r="M76" s="29">
        <v>1376</v>
      </c>
    </row>
    <row r="77" s="4" customFormat="1" ht="18" customHeight="1" spans="1:13">
      <c r="A77" s="18">
        <v>74</v>
      </c>
      <c r="B77" s="23" t="s">
        <v>185</v>
      </c>
      <c r="C77" s="24" t="s">
        <v>279</v>
      </c>
      <c r="D77" s="25" t="s">
        <v>117</v>
      </c>
      <c r="E77" s="26" t="s">
        <v>247</v>
      </c>
      <c r="F77" s="27" t="s">
        <v>188</v>
      </c>
      <c r="G77" s="28">
        <v>18.5</v>
      </c>
      <c r="H77" s="21">
        <v>740</v>
      </c>
      <c r="I77" s="21">
        <v>259</v>
      </c>
      <c r="J77" s="21">
        <v>222</v>
      </c>
      <c r="K77" s="21">
        <v>0</v>
      </c>
      <c r="L77" s="29">
        <v>111</v>
      </c>
      <c r="M77" s="29">
        <v>148</v>
      </c>
    </row>
    <row r="78" s="4" customFormat="1" ht="18" customHeight="1" spans="1:13">
      <c r="A78" s="18">
        <v>75</v>
      </c>
      <c r="B78" s="23" t="s">
        <v>185</v>
      </c>
      <c r="C78" s="24" t="s">
        <v>280</v>
      </c>
      <c r="D78" s="25" t="s">
        <v>118</v>
      </c>
      <c r="E78" s="26" t="s">
        <v>247</v>
      </c>
      <c r="F78" s="27" t="s">
        <v>188</v>
      </c>
      <c r="G78" s="28">
        <v>62</v>
      </c>
      <c r="H78" s="21">
        <v>2480</v>
      </c>
      <c r="I78" s="21">
        <v>868</v>
      </c>
      <c r="J78" s="21">
        <v>744</v>
      </c>
      <c r="K78" s="21">
        <v>0</v>
      </c>
      <c r="L78" s="29">
        <v>372</v>
      </c>
      <c r="M78" s="29">
        <v>496</v>
      </c>
    </row>
    <row r="79" s="4" customFormat="1" ht="18" customHeight="1" spans="1:13">
      <c r="A79" s="18">
        <v>76</v>
      </c>
      <c r="B79" s="23" t="s">
        <v>185</v>
      </c>
      <c r="C79" s="24" t="s">
        <v>281</v>
      </c>
      <c r="D79" s="25" t="s">
        <v>119</v>
      </c>
      <c r="E79" s="26" t="s">
        <v>247</v>
      </c>
      <c r="F79" s="27" t="s">
        <v>188</v>
      </c>
      <c r="G79" s="28">
        <v>138</v>
      </c>
      <c r="H79" s="21">
        <v>5520</v>
      </c>
      <c r="I79" s="21">
        <v>1932</v>
      </c>
      <c r="J79" s="21">
        <v>1656</v>
      </c>
      <c r="K79" s="21">
        <v>0</v>
      </c>
      <c r="L79" s="29">
        <v>828</v>
      </c>
      <c r="M79" s="29">
        <v>1104</v>
      </c>
    </row>
    <row r="80" s="4" customFormat="1" ht="18" customHeight="1" spans="1:13">
      <c r="A80" s="18">
        <v>77</v>
      </c>
      <c r="B80" s="23" t="s">
        <v>185</v>
      </c>
      <c r="C80" s="24" t="s">
        <v>282</v>
      </c>
      <c r="D80" s="25" t="s">
        <v>120</v>
      </c>
      <c r="E80" s="26" t="s">
        <v>247</v>
      </c>
      <c r="F80" s="27" t="s">
        <v>188</v>
      </c>
      <c r="G80" s="28">
        <v>120</v>
      </c>
      <c r="H80" s="21">
        <v>4800</v>
      </c>
      <c r="I80" s="21">
        <v>1680</v>
      </c>
      <c r="J80" s="21">
        <v>1440</v>
      </c>
      <c r="K80" s="21">
        <v>0</v>
      </c>
      <c r="L80" s="29">
        <v>720</v>
      </c>
      <c r="M80" s="29">
        <v>960</v>
      </c>
    </row>
    <row r="81" s="4" customFormat="1" ht="18" customHeight="1" spans="1:13">
      <c r="A81" s="18">
        <v>78</v>
      </c>
      <c r="B81" s="23" t="s">
        <v>185</v>
      </c>
      <c r="C81" s="24" t="s">
        <v>283</v>
      </c>
      <c r="D81" s="25" t="s">
        <v>121</v>
      </c>
      <c r="E81" s="26" t="s">
        <v>247</v>
      </c>
      <c r="F81" s="27" t="s">
        <v>188</v>
      </c>
      <c r="G81" s="28">
        <v>185</v>
      </c>
      <c r="H81" s="21">
        <v>7400</v>
      </c>
      <c r="I81" s="21">
        <v>2590</v>
      </c>
      <c r="J81" s="21">
        <v>2220</v>
      </c>
      <c r="K81" s="21">
        <v>0</v>
      </c>
      <c r="L81" s="29">
        <v>1110</v>
      </c>
      <c r="M81" s="29">
        <v>1480</v>
      </c>
    </row>
    <row r="82" s="4" customFormat="1" ht="18" customHeight="1" spans="1:13">
      <c r="A82" s="18">
        <v>79</v>
      </c>
      <c r="B82" s="23" t="s">
        <v>185</v>
      </c>
      <c r="C82" s="24" t="s">
        <v>284</v>
      </c>
      <c r="D82" s="25" t="s">
        <v>122</v>
      </c>
      <c r="E82" s="26" t="s">
        <v>247</v>
      </c>
      <c r="F82" s="27" t="s">
        <v>188</v>
      </c>
      <c r="G82" s="28">
        <v>450</v>
      </c>
      <c r="H82" s="21">
        <v>18000</v>
      </c>
      <c r="I82" s="21">
        <v>6300</v>
      </c>
      <c r="J82" s="21">
        <v>5400</v>
      </c>
      <c r="K82" s="21">
        <v>0</v>
      </c>
      <c r="L82" s="29">
        <v>2700</v>
      </c>
      <c r="M82" s="29">
        <v>3600</v>
      </c>
    </row>
    <row r="83" s="4" customFormat="1" ht="18" customHeight="1" spans="1:13">
      <c r="A83" s="18">
        <v>80</v>
      </c>
      <c r="B83" s="23" t="s">
        <v>185</v>
      </c>
      <c r="C83" s="24" t="s">
        <v>285</v>
      </c>
      <c r="D83" s="25" t="s">
        <v>123</v>
      </c>
      <c r="E83" s="26" t="s">
        <v>247</v>
      </c>
      <c r="F83" s="27" t="s">
        <v>188</v>
      </c>
      <c r="G83" s="28">
        <v>70</v>
      </c>
      <c r="H83" s="21">
        <v>2800</v>
      </c>
      <c r="I83" s="21">
        <v>980</v>
      </c>
      <c r="J83" s="21">
        <v>840</v>
      </c>
      <c r="K83" s="21">
        <v>0</v>
      </c>
      <c r="L83" s="29">
        <v>420</v>
      </c>
      <c r="M83" s="29">
        <v>560</v>
      </c>
    </row>
    <row r="84" s="4" customFormat="1" ht="18" customHeight="1" spans="1:13">
      <c r="A84" s="18">
        <v>81</v>
      </c>
      <c r="B84" s="23" t="s">
        <v>185</v>
      </c>
      <c r="C84" s="24" t="s">
        <v>286</v>
      </c>
      <c r="D84" s="25" t="s">
        <v>124</v>
      </c>
      <c r="E84" s="26" t="s">
        <v>247</v>
      </c>
      <c r="F84" s="27" t="s">
        <v>188</v>
      </c>
      <c r="G84" s="28">
        <v>171</v>
      </c>
      <c r="H84" s="21">
        <v>6840</v>
      </c>
      <c r="I84" s="21">
        <v>2394</v>
      </c>
      <c r="J84" s="21">
        <v>2052</v>
      </c>
      <c r="K84" s="21">
        <v>0</v>
      </c>
      <c r="L84" s="29">
        <v>1026</v>
      </c>
      <c r="M84" s="29">
        <v>1368</v>
      </c>
    </row>
    <row r="85" s="4" customFormat="1" ht="18" customHeight="1" spans="1:13">
      <c r="A85" s="18">
        <v>82</v>
      </c>
      <c r="B85" s="23" t="s">
        <v>185</v>
      </c>
      <c r="C85" s="24" t="s">
        <v>287</v>
      </c>
      <c r="D85" s="25" t="s">
        <v>125</v>
      </c>
      <c r="E85" s="26" t="s">
        <v>247</v>
      </c>
      <c r="F85" s="27" t="s">
        <v>188</v>
      </c>
      <c r="G85" s="28">
        <v>108</v>
      </c>
      <c r="H85" s="21">
        <v>4320</v>
      </c>
      <c r="I85" s="21">
        <v>1512</v>
      </c>
      <c r="J85" s="21">
        <v>1296</v>
      </c>
      <c r="K85" s="21">
        <v>0</v>
      </c>
      <c r="L85" s="29">
        <v>648</v>
      </c>
      <c r="M85" s="29">
        <v>864</v>
      </c>
    </row>
    <row r="86" s="4" customFormat="1" ht="18" customHeight="1" spans="1:13">
      <c r="A86" s="18">
        <v>83</v>
      </c>
      <c r="B86" s="23" t="s">
        <v>185</v>
      </c>
      <c r="C86" s="24" t="s">
        <v>288</v>
      </c>
      <c r="D86" s="25" t="s">
        <v>126</v>
      </c>
      <c r="E86" s="26" t="s">
        <v>247</v>
      </c>
      <c r="F86" s="27" t="s">
        <v>188</v>
      </c>
      <c r="G86" s="28">
        <v>532</v>
      </c>
      <c r="H86" s="21">
        <v>21280</v>
      </c>
      <c r="I86" s="21">
        <v>7448</v>
      </c>
      <c r="J86" s="21">
        <v>6384</v>
      </c>
      <c r="K86" s="21">
        <v>0</v>
      </c>
      <c r="L86" s="29">
        <v>3192</v>
      </c>
      <c r="M86" s="29">
        <v>4256</v>
      </c>
    </row>
    <row r="87" s="4" customFormat="1" ht="18" customHeight="1" spans="1:13">
      <c r="A87" s="18">
        <v>84</v>
      </c>
      <c r="B87" s="23" t="s">
        <v>185</v>
      </c>
      <c r="C87" s="24" t="s">
        <v>289</v>
      </c>
      <c r="D87" s="25" t="s">
        <v>127</v>
      </c>
      <c r="E87" s="26" t="s">
        <v>247</v>
      </c>
      <c r="F87" s="27" t="s">
        <v>188</v>
      </c>
      <c r="G87" s="28">
        <v>32</v>
      </c>
      <c r="H87" s="21">
        <v>1280</v>
      </c>
      <c r="I87" s="21">
        <v>448</v>
      </c>
      <c r="J87" s="21">
        <v>384</v>
      </c>
      <c r="K87" s="21">
        <v>0</v>
      </c>
      <c r="L87" s="29">
        <v>192</v>
      </c>
      <c r="M87" s="29">
        <v>256</v>
      </c>
    </row>
    <row r="88" s="4" customFormat="1" ht="18" customHeight="1" spans="1:13">
      <c r="A88" s="18">
        <v>85</v>
      </c>
      <c r="B88" s="23" t="s">
        <v>185</v>
      </c>
      <c r="C88" s="24" t="s">
        <v>290</v>
      </c>
      <c r="D88" s="25" t="s">
        <v>128</v>
      </c>
      <c r="E88" s="26" t="s">
        <v>247</v>
      </c>
      <c r="F88" s="27" t="s">
        <v>188</v>
      </c>
      <c r="G88" s="28">
        <v>55</v>
      </c>
      <c r="H88" s="21">
        <v>2200</v>
      </c>
      <c r="I88" s="21">
        <v>770</v>
      </c>
      <c r="J88" s="21">
        <v>660</v>
      </c>
      <c r="K88" s="21">
        <v>0</v>
      </c>
      <c r="L88" s="29">
        <v>330</v>
      </c>
      <c r="M88" s="29">
        <v>440</v>
      </c>
    </row>
    <row r="89" s="4" customFormat="1" ht="18" customHeight="1" spans="1:13">
      <c r="A89" s="18">
        <v>86</v>
      </c>
      <c r="B89" s="23" t="s">
        <v>185</v>
      </c>
      <c r="C89" s="24" t="s">
        <v>291</v>
      </c>
      <c r="D89" s="25" t="s">
        <v>129</v>
      </c>
      <c r="E89" s="26" t="s">
        <v>247</v>
      </c>
      <c r="F89" s="27" t="s">
        <v>188</v>
      </c>
      <c r="G89" s="28">
        <v>91</v>
      </c>
      <c r="H89" s="21">
        <v>3640</v>
      </c>
      <c r="I89" s="21">
        <v>1274</v>
      </c>
      <c r="J89" s="21">
        <v>1092</v>
      </c>
      <c r="K89" s="21">
        <v>0</v>
      </c>
      <c r="L89" s="29">
        <v>546</v>
      </c>
      <c r="M89" s="29">
        <v>728</v>
      </c>
    </row>
    <row r="90" s="4" customFormat="1" ht="18" customHeight="1" spans="1:13">
      <c r="A90" s="18">
        <v>87</v>
      </c>
      <c r="B90" s="23" t="s">
        <v>185</v>
      </c>
      <c r="C90" s="24" t="s">
        <v>292</v>
      </c>
      <c r="D90" s="25" t="s">
        <v>130</v>
      </c>
      <c r="E90" s="26" t="s">
        <v>247</v>
      </c>
      <c r="F90" s="27" t="s">
        <v>188</v>
      </c>
      <c r="G90" s="28">
        <v>99</v>
      </c>
      <c r="H90" s="21">
        <v>3960</v>
      </c>
      <c r="I90" s="21">
        <v>1386</v>
      </c>
      <c r="J90" s="21">
        <v>1188</v>
      </c>
      <c r="K90" s="21">
        <v>0</v>
      </c>
      <c r="L90" s="29">
        <v>594</v>
      </c>
      <c r="M90" s="29">
        <v>792</v>
      </c>
    </row>
    <row r="91" s="4" customFormat="1" ht="18" customHeight="1" spans="1:13">
      <c r="A91" s="18">
        <v>88</v>
      </c>
      <c r="B91" s="23" t="s">
        <v>185</v>
      </c>
      <c r="C91" s="24" t="s">
        <v>293</v>
      </c>
      <c r="D91" s="25" t="s">
        <v>131</v>
      </c>
      <c r="E91" s="26" t="s">
        <v>247</v>
      </c>
      <c r="F91" s="27" t="s">
        <v>188</v>
      </c>
      <c r="G91" s="28">
        <v>89</v>
      </c>
      <c r="H91" s="21">
        <v>3560</v>
      </c>
      <c r="I91" s="21">
        <v>1246</v>
      </c>
      <c r="J91" s="21">
        <v>1068</v>
      </c>
      <c r="K91" s="21">
        <v>0</v>
      </c>
      <c r="L91" s="29">
        <v>534</v>
      </c>
      <c r="M91" s="29">
        <v>712</v>
      </c>
    </row>
    <row r="92" s="4" customFormat="1" ht="18" customHeight="1" spans="1:13">
      <c r="A92" s="18">
        <v>89</v>
      </c>
      <c r="B92" s="23" t="s">
        <v>185</v>
      </c>
      <c r="C92" s="24" t="s">
        <v>294</v>
      </c>
      <c r="D92" s="25" t="s">
        <v>132</v>
      </c>
      <c r="E92" s="26" t="s">
        <v>247</v>
      </c>
      <c r="F92" s="27" t="s">
        <v>188</v>
      </c>
      <c r="G92" s="28">
        <v>100</v>
      </c>
      <c r="H92" s="21">
        <v>4000</v>
      </c>
      <c r="I92" s="21">
        <v>1400</v>
      </c>
      <c r="J92" s="21">
        <v>1200</v>
      </c>
      <c r="K92" s="21">
        <v>0</v>
      </c>
      <c r="L92" s="29">
        <v>600</v>
      </c>
      <c r="M92" s="29">
        <v>800</v>
      </c>
    </row>
    <row r="93" s="4" customFormat="1" ht="18" customHeight="1" spans="1:13">
      <c r="A93" s="18">
        <v>90</v>
      </c>
      <c r="B93" s="23" t="s">
        <v>185</v>
      </c>
      <c r="C93" s="24" t="s">
        <v>295</v>
      </c>
      <c r="D93" s="25" t="s">
        <v>133</v>
      </c>
      <c r="E93" s="26" t="s">
        <v>247</v>
      </c>
      <c r="F93" s="27" t="s">
        <v>188</v>
      </c>
      <c r="G93" s="28">
        <v>40</v>
      </c>
      <c r="H93" s="21">
        <v>1600</v>
      </c>
      <c r="I93" s="21">
        <v>560</v>
      </c>
      <c r="J93" s="21">
        <v>480</v>
      </c>
      <c r="K93" s="21">
        <v>0</v>
      </c>
      <c r="L93" s="29">
        <v>240</v>
      </c>
      <c r="M93" s="29">
        <v>320</v>
      </c>
    </row>
    <row r="94" s="4" customFormat="1" ht="18" customHeight="1" spans="1:13">
      <c r="A94" s="18">
        <v>91</v>
      </c>
      <c r="B94" s="23" t="s">
        <v>185</v>
      </c>
      <c r="C94" s="24" t="s">
        <v>296</v>
      </c>
      <c r="D94" s="25" t="s">
        <v>134</v>
      </c>
      <c r="E94" s="26" t="s">
        <v>297</v>
      </c>
      <c r="F94" s="27" t="s">
        <v>188</v>
      </c>
      <c r="G94" s="28">
        <v>279</v>
      </c>
      <c r="H94" s="21">
        <v>11160</v>
      </c>
      <c r="I94" s="21">
        <v>3906</v>
      </c>
      <c r="J94" s="21">
        <v>3348</v>
      </c>
      <c r="K94" s="21">
        <v>0</v>
      </c>
      <c r="L94" s="29">
        <v>1674</v>
      </c>
      <c r="M94" s="29">
        <v>2232</v>
      </c>
    </row>
    <row r="95" s="4" customFormat="1" ht="18" customHeight="1" spans="1:13">
      <c r="A95" s="18">
        <v>92</v>
      </c>
      <c r="B95" s="23" t="s">
        <v>185</v>
      </c>
      <c r="C95" s="24" t="s">
        <v>298</v>
      </c>
      <c r="D95" s="25" t="s">
        <v>135</v>
      </c>
      <c r="E95" s="26" t="s">
        <v>299</v>
      </c>
      <c r="F95" s="27" t="s">
        <v>188</v>
      </c>
      <c r="G95" s="28">
        <v>50</v>
      </c>
      <c r="H95" s="21">
        <v>2000</v>
      </c>
      <c r="I95" s="21">
        <v>700</v>
      </c>
      <c r="J95" s="21">
        <v>600</v>
      </c>
      <c r="K95" s="21">
        <v>0</v>
      </c>
      <c r="L95" s="29">
        <v>300</v>
      </c>
      <c r="M95" s="29">
        <v>400</v>
      </c>
    </row>
    <row r="96" s="4" customFormat="1" ht="18" customHeight="1" spans="1:13">
      <c r="A96" s="18">
        <v>93</v>
      </c>
      <c r="B96" s="23" t="s">
        <v>185</v>
      </c>
      <c r="C96" s="24" t="s">
        <v>300</v>
      </c>
      <c r="D96" s="25" t="s">
        <v>136</v>
      </c>
      <c r="E96" s="26" t="s">
        <v>301</v>
      </c>
      <c r="F96" s="27" t="s">
        <v>188</v>
      </c>
      <c r="G96" s="28">
        <v>95</v>
      </c>
      <c r="H96" s="21">
        <v>3800</v>
      </c>
      <c r="I96" s="21">
        <v>1330</v>
      </c>
      <c r="J96" s="21">
        <v>1140</v>
      </c>
      <c r="K96" s="21">
        <v>0</v>
      </c>
      <c r="L96" s="29">
        <v>570</v>
      </c>
      <c r="M96" s="29">
        <v>760</v>
      </c>
    </row>
    <row r="97" s="4" customFormat="1" ht="18" customHeight="1" spans="1:13">
      <c r="A97" s="18">
        <v>94</v>
      </c>
      <c r="B97" s="23" t="s">
        <v>185</v>
      </c>
      <c r="C97" s="24" t="s">
        <v>302</v>
      </c>
      <c r="D97" s="25" t="s">
        <v>137</v>
      </c>
      <c r="E97" s="26" t="s">
        <v>301</v>
      </c>
      <c r="F97" s="27" t="s">
        <v>188</v>
      </c>
      <c r="G97" s="28">
        <v>125</v>
      </c>
      <c r="H97" s="21">
        <v>5000</v>
      </c>
      <c r="I97" s="21">
        <v>1750</v>
      </c>
      <c r="J97" s="21">
        <v>1500</v>
      </c>
      <c r="K97" s="21">
        <v>0</v>
      </c>
      <c r="L97" s="29">
        <v>750</v>
      </c>
      <c r="M97" s="29">
        <v>1000</v>
      </c>
    </row>
    <row r="98" s="4" customFormat="1" ht="18" customHeight="1" spans="1:13">
      <c r="A98" s="18">
        <v>95</v>
      </c>
      <c r="B98" s="23" t="s">
        <v>185</v>
      </c>
      <c r="C98" s="24" t="s">
        <v>303</v>
      </c>
      <c r="D98" s="25" t="s">
        <v>138</v>
      </c>
      <c r="E98" s="26" t="s">
        <v>301</v>
      </c>
      <c r="F98" s="27" t="s">
        <v>188</v>
      </c>
      <c r="G98" s="28">
        <v>551.3</v>
      </c>
      <c r="H98" s="21">
        <v>22052</v>
      </c>
      <c r="I98" s="21">
        <v>7718.2</v>
      </c>
      <c r="J98" s="21">
        <v>6615.6</v>
      </c>
      <c r="K98" s="21">
        <v>0</v>
      </c>
      <c r="L98" s="29">
        <v>3307.8</v>
      </c>
      <c r="M98" s="29">
        <v>4410.4</v>
      </c>
    </row>
    <row r="99" s="4" customFormat="1" ht="18" customHeight="1" spans="1:13">
      <c r="A99" s="18">
        <v>96</v>
      </c>
      <c r="B99" s="23" t="s">
        <v>185</v>
      </c>
      <c r="C99" s="24" t="s">
        <v>304</v>
      </c>
      <c r="D99" s="25" t="s">
        <v>139</v>
      </c>
      <c r="E99" s="26" t="s">
        <v>297</v>
      </c>
      <c r="F99" s="27" t="s">
        <v>188</v>
      </c>
      <c r="G99" s="28">
        <v>31</v>
      </c>
      <c r="H99" s="21">
        <v>1240</v>
      </c>
      <c r="I99" s="21">
        <v>434</v>
      </c>
      <c r="J99" s="21">
        <v>372</v>
      </c>
      <c r="K99" s="21">
        <v>0</v>
      </c>
      <c r="L99" s="29">
        <v>186</v>
      </c>
      <c r="M99" s="29">
        <v>248</v>
      </c>
    </row>
    <row r="100" s="4" customFormat="1" ht="18" customHeight="1" spans="1:13">
      <c r="A100" s="18">
        <v>97</v>
      </c>
      <c r="B100" s="23" t="s">
        <v>185</v>
      </c>
      <c r="C100" s="24" t="s">
        <v>305</v>
      </c>
      <c r="D100" s="25" t="s">
        <v>140</v>
      </c>
      <c r="E100" s="26" t="s">
        <v>301</v>
      </c>
      <c r="F100" s="27" t="s">
        <v>188</v>
      </c>
      <c r="G100" s="28">
        <v>305</v>
      </c>
      <c r="H100" s="21">
        <v>12200</v>
      </c>
      <c r="I100" s="21">
        <v>4270</v>
      </c>
      <c r="J100" s="21">
        <v>3660</v>
      </c>
      <c r="K100" s="21">
        <v>0</v>
      </c>
      <c r="L100" s="29">
        <v>1830</v>
      </c>
      <c r="M100" s="29">
        <v>2440</v>
      </c>
    </row>
    <row r="101" s="4" customFormat="1" ht="18" customHeight="1" spans="1:13">
      <c r="A101" s="18">
        <v>98</v>
      </c>
      <c r="B101" s="23" t="s">
        <v>185</v>
      </c>
      <c r="C101" s="24" t="s">
        <v>306</v>
      </c>
      <c r="D101" s="25" t="s">
        <v>141</v>
      </c>
      <c r="E101" s="26" t="s">
        <v>301</v>
      </c>
      <c r="F101" s="27" t="s">
        <v>188</v>
      </c>
      <c r="G101" s="28">
        <v>90</v>
      </c>
      <c r="H101" s="21">
        <v>3600</v>
      </c>
      <c r="I101" s="21">
        <v>1260</v>
      </c>
      <c r="J101" s="21">
        <v>1080</v>
      </c>
      <c r="K101" s="21">
        <v>0</v>
      </c>
      <c r="L101" s="29">
        <v>540</v>
      </c>
      <c r="M101" s="29">
        <v>720</v>
      </c>
    </row>
    <row r="102" s="4" customFormat="1" ht="18" customHeight="1" spans="1:13">
      <c r="A102" s="18">
        <v>99</v>
      </c>
      <c r="B102" s="23" t="s">
        <v>185</v>
      </c>
      <c r="C102" s="24" t="s">
        <v>307</v>
      </c>
      <c r="D102" s="25" t="s">
        <v>142</v>
      </c>
      <c r="E102" s="26" t="s">
        <v>301</v>
      </c>
      <c r="F102" s="27" t="s">
        <v>188</v>
      </c>
      <c r="G102" s="28">
        <v>549</v>
      </c>
      <c r="H102" s="21">
        <v>21960</v>
      </c>
      <c r="I102" s="21">
        <v>7686</v>
      </c>
      <c r="J102" s="21">
        <v>6588</v>
      </c>
      <c r="K102" s="21">
        <v>0</v>
      </c>
      <c r="L102" s="29">
        <v>3294</v>
      </c>
      <c r="M102" s="29">
        <v>4392</v>
      </c>
    </row>
    <row r="103" s="4" customFormat="1" ht="18" customHeight="1" spans="1:13">
      <c r="A103" s="18">
        <v>100</v>
      </c>
      <c r="B103" s="23" t="s">
        <v>185</v>
      </c>
      <c r="C103" s="24" t="s">
        <v>308</v>
      </c>
      <c r="D103" s="25" t="s">
        <v>143</v>
      </c>
      <c r="E103" s="26" t="s">
        <v>309</v>
      </c>
      <c r="F103" s="27" t="s">
        <v>188</v>
      </c>
      <c r="G103" s="28">
        <v>210</v>
      </c>
      <c r="H103" s="21">
        <v>8400</v>
      </c>
      <c r="I103" s="21">
        <v>2940</v>
      </c>
      <c r="J103" s="21">
        <v>2520</v>
      </c>
      <c r="K103" s="21">
        <v>0</v>
      </c>
      <c r="L103" s="29">
        <v>1260</v>
      </c>
      <c r="M103" s="29">
        <v>1680</v>
      </c>
    </row>
    <row r="104" s="4" customFormat="1" ht="18" customHeight="1" spans="1:13">
      <c r="A104" s="18">
        <v>101</v>
      </c>
      <c r="B104" s="23" t="s">
        <v>185</v>
      </c>
      <c r="C104" s="24" t="s">
        <v>310</v>
      </c>
      <c r="D104" s="25" t="s">
        <v>144</v>
      </c>
      <c r="E104" s="26" t="s">
        <v>311</v>
      </c>
      <c r="F104" s="27" t="s">
        <v>188</v>
      </c>
      <c r="G104" s="28">
        <v>387.69</v>
      </c>
      <c r="H104" s="21">
        <v>15507.6</v>
      </c>
      <c r="I104" s="21">
        <v>5427.66</v>
      </c>
      <c r="J104" s="21">
        <v>4652.28</v>
      </c>
      <c r="K104" s="21">
        <v>0</v>
      </c>
      <c r="L104" s="29">
        <v>2326.14</v>
      </c>
      <c r="M104" s="29">
        <v>3101.52</v>
      </c>
    </row>
    <row r="105" s="4" customFormat="1" ht="18" customHeight="1" spans="1:13">
      <c r="A105" s="18">
        <v>102</v>
      </c>
      <c r="B105" s="23" t="s">
        <v>185</v>
      </c>
      <c r="C105" s="24" t="s">
        <v>312</v>
      </c>
      <c r="D105" s="25" t="s">
        <v>145</v>
      </c>
      <c r="E105" s="26" t="s">
        <v>301</v>
      </c>
      <c r="F105" s="27" t="s">
        <v>188</v>
      </c>
      <c r="G105" s="28">
        <v>500</v>
      </c>
      <c r="H105" s="21">
        <v>20000</v>
      </c>
      <c r="I105" s="21">
        <v>7000</v>
      </c>
      <c r="J105" s="21">
        <v>6000</v>
      </c>
      <c r="K105" s="21">
        <v>0</v>
      </c>
      <c r="L105" s="29">
        <v>3000</v>
      </c>
      <c r="M105" s="29">
        <v>4000</v>
      </c>
    </row>
    <row r="106" s="4" customFormat="1" ht="18" customHeight="1" spans="1:13">
      <c r="A106" s="18">
        <v>103</v>
      </c>
      <c r="B106" s="23" t="s">
        <v>185</v>
      </c>
      <c r="C106" s="24" t="s">
        <v>313</v>
      </c>
      <c r="D106" s="25" t="s">
        <v>146</v>
      </c>
      <c r="E106" s="26" t="s">
        <v>301</v>
      </c>
      <c r="F106" s="27" t="s">
        <v>188</v>
      </c>
      <c r="G106" s="28">
        <v>580</v>
      </c>
      <c r="H106" s="21">
        <v>23200</v>
      </c>
      <c r="I106" s="21">
        <v>8120</v>
      </c>
      <c r="J106" s="21">
        <v>6960</v>
      </c>
      <c r="K106" s="21">
        <v>0</v>
      </c>
      <c r="L106" s="29">
        <v>3480</v>
      </c>
      <c r="M106" s="29">
        <v>4640</v>
      </c>
    </row>
    <row r="107" s="4" customFormat="1" ht="18" customHeight="1" spans="1:13">
      <c r="A107" s="18">
        <v>104</v>
      </c>
      <c r="B107" s="23" t="s">
        <v>185</v>
      </c>
      <c r="C107" s="24" t="s">
        <v>314</v>
      </c>
      <c r="D107" s="25" t="s">
        <v>147</v>
      </c>
      <c r="E107" s="26" t="s">
        <v>301</v>
      </c>
      <c r="F107" s="27" t="s">
        <v>188</v>
      </c>
      <c r="G107" s="28">
        <v>185</v>
      </c>
      <c r="H107" s="21">
        <v>7400</v>
      </c>
      <c r="I107" s="21">
        <v>2590</v>
      </c>
      <c r="J107" s="21">
        <v>2220</v>
      </c>
      <c r="K107" s="21">
        <v>0</v>
      </c>
      <c r="L107" s="29">
        <v>1110</v>
      </c>
      <c r="M107" s="29">
        <v>1480</v>
      </c>
    </row>
    <row r="108" s="4" customFormat="1" ht="18" customHeight="1" spans="1:13">
      <c r="A108" s="18">
        <v>105</v>
      </c>
      <c r="B108" s="23" t="s">
        <v>185</v>
      </c>
      <c r="C108" s="24" t="s">
        <v>315</v>
      </c>
      <c r="D108" s="25" t="s">
        <v>148</v>
      </c>
      <c r="E108" s="26" t="s">
        <v>301</v>
      </c>
      <c r="F108" s="27" t="s">
        <v>188</v>
      </c>
      <c r="G108" s="28">
        <v>303</v>
      </c>
      <c r="H108" s="21">
        <v>12120</v>
      </c>
      <c r="I108" s="21">
        <v>4242</v>
      </c>
      <c r="J108" s="21">
        <v>3636</v>
      </c>
      <c r="K108" s="21">
        <v>0</v>
      </c>
      <c r="L108" s="29">
        <v>1818</v>
      </c>
      <c r="M108" s="29">
        <v>2424</v>
      </c>
    </row>
    <row r="109" s="4" customFormat="1" ht="18" customHeight="1" spans="1:13">
      <c r="A109" s="18">
        <v>106</v>
      </c>
      <c r="B109" s="23" t="s">
        <v>185</v>
      </c>
      <c r="C109" s="24" t="s">
        <v>316</v>
      </c>
      <c r="D109" s="25" t="s">
        <v>149</v>
      </c>
      <c r="E109" s="26" t="s">
        <v>301</v>
      </c>
      <c r="F109" s="27" t="s">
        <v>188</v>
      </c>
      <c r="G109" s="28">
        <v>377</v>
      </c>
      <c r="H109" s="21">
        <v>15080</v>
      </c>
      <c r="I109" s="21">
        <v>5278</v>
      </c>
      <c r="J109" s="21">
        <v>4524</v>
      </c>
      <c r="K109" s="21">
        <v>0</v>
      </c>
      <c r="L109" s="29">
        <v>2262</v>
      </c>
      <c r="M109" s="29">
        <v>3016</v>
      </c>
    </row>
    <row r="110" s="4" customFormat="1" ht="18" customHeight="1" spans="1:13">
      <c r="A110" s="18">
        <v>107</v>
      </c>
      <c r="B110" s="23" t="s">
        <v>185</v>
      </c>
      <c r="C110" s="24" t="s">
        <v>317</v>
      </c>
      <c r="D110" s="25" t="s">
        <v>150</v>
      </c>
      <c r="E110" s="26" t="s">
        <v>301</v>
      </c>
      <c r="F110" s="27" t="s">
        <v>188</v>
      </c>
      <c r="G110" s="28">
        <v>340</v>
      </c>
      <c r="H110" s="21">
        <v>13600</v>
      </c>
      <c r="I110" s="21">
        <v>4760</v>
      </c>
      <c r="J110" s="21">
        <v>4080</v>
      </c>
      <c r="K110" s="21">
        <v>0</v>
      </c>
      <c r="L110" s="29">
        <v>2040</v>
      </c>
      <c r="M110" s="29">
        <v>2720</v>
      </c>
    </row>
    <row r="111" s="4" customFormat="1" ht="18" customHeight="1" spans="1:13">
      <c r="A111" s="18">
        <v>108</v>
      </c>
      <c r="B111" s="23" t="s">
        <v>185</v>
      </c>
      <c r="C111" s="24" t="s">
        <v>318</v>
      </c>
      <c r="D111" s="25" t="s">
        <v>151</v>
      </c>
      <c r="E111" s="26" t="s">
        <v>301</v>
      </c>
      <c r="F111" s="27" t="s">
        <v>188</v>
      </c>
      <c r="G111" s="28">
        <v>143</v>
      </c>
      <c r="H111" s="21">
        <v>5720</v>
      </c>
      <c r="I111" s="21">
        <v>2002</v>
      </c>
      <c r="J111" s="21">
        <v>1716</v>
      </c>
      <c r="K111" s="21">
        <v>0</v>
      </c>
      <c r="L111" s="29">
        <v>858</v>
      </c>
      <c r="M111" s="29">
        <v>1144</v>
      </c>
    </row>
    <row r="112" s="4" customFormat="1" ht="18" customHeight="1" spans="1:13">
      <c r="A112" s="18">
        <v>109</v>
      </c>
      <c r="B112" s="23" t="s">
        <v>185</v>
      </c>
      <c r="C112" s="24" t="s">
        <v>319</v>
      </c>
      <c r="D112" s="25" t="s">
        <v>152</v>
      </c>
      <c r="E112" s="26" t="s">
        <v>311</v>
      </c>
      <c r="F112" s="27" t="s">
        <v>188</v>
      </c>
      <c r="G112" s="28">
        <v>12</v>
      </c>
      <c r="H112" s="21">
        <v>480</v>
      </c>
      <c r="I112" s="21">
        <v>168</v>
      </c>
      <c r="J112" s="21">
        <v>144</v>
      </c>
      <c r="K112" s="21">
        <v>0</v>
      </c>
      <c r="L112" s="29">
        <v>72</v>
      </c>
      <c r="M112" s="29">
        <v>96</v>
      </c>
    </row>
    <row r="113" s="4" customFormat="1" ht="18" customHeight="1" spans="1:13">
      <c r="A113" s="18">
        <v>110</v>
      </c>
      <c r="B113" s="23" t="s">
        <v>185</v>
      </c>
      <c r="C113" s="24" t="s">
        <v>320</v>
      </c>
      <c r="D113" s="25" t="s">
        <v>153</v>
      </c>
      <c r="E113" s="26" t="s">
        <v>301</v>
      </c>
      <c r="F113" s="27" t="s">
        <v>188</v>
      </c>
      <c r="G113" s="28">
        <v>310</v>
      </c>
      <c r="H113" s="21">
        <v>12400</v>
      </c>
      <c r="I113" s="21">
        <v>4340</v>
      </c>
      <c r="J113" s="21">
        <v>3720</v>
      </c>
      <c r="K113" s="21">
        <v>0</v>
      </c>
      <c r="L113" s="29">
        <v>1860</v>
      </c>
      <c r="M113" s="29">
        <v>2480</v>
      </c>
    </row>
    <row r="114" s="4" customFormat="1" ht="18" customHeight="1" spans="1:13">
      <c r="A114" s="18">
        <v>111</v>
      </c>
      <c r="B114" s="23" t="s">
        <v>185</v>
      </c>
      <c r="C114" s="24" t="s">
        <v>321</v>
      </c>
      <c r="D114" s="25" t="s">
        <v>154</v>
      </c>
      <c r="E114" s="26" t="s">
        <v>301</v>
      </c>
      <c r="F114" s="27" t="s">
        <v>188</v>
      </c>
      <c r="G114" s="28">
        <v>60</v>
      </c>
      <c r="H114" s="21">
        <v>2400</v>
      </c>
      <c r="I114" s="21">
        <v>840</v>
      </c>
      <c r="J114" s="21">
        <v>720</v>
      </c>
      <c r="K114" s="21">
        <v>0</v>
      </c>
      <c r="L114" s="29">
        <v>360</v>
      </c>
      <c r="M114" s="29">
        <v>480</v>
      </c>
    </row>
    <row r="115" s="4" customFormat="1" ht="18" customHeight="1" spans="1:13">
      <c r="A115" s="18">
        <v>112</v>
      </c>
      <c r="B115" s="23" t="s">
        <v>185</v>
      </c>
      <c r="C115" s="24" t="s">
        <v>322</v>
      </c>
      <c r="D115" s="25" t="s">
        <v>155</v>
      </c>
      <c r="E115" s="26" t="s">
        <v>301</v>
      </c>
      <c r="F115" s="27" t="s">
        <v>188</v>
      </c>
      <c r="G115" s="28">
        <v>363.5</v>
      </c>
      <c r="H115" s="21">
        <v>14540</v>
      </c>
      <c r="I115" s="21">
        <v>5089</v>
      </c>
      <c r="J115" s="21">
        <v>4362</v>
      </c>
      <c r="K115" s="21">
        <v>0</v>
      </c>
      <c r="L115" s="29">
        <v>2181</v>
      </c>
      <c r="M115" s="29">
        <v>2908</v>
      </c>
    </row>
    <row r="116" s="4" customFormat="1" ht="18" customHeight="1" spans="1:13">
      <c r="A116" s="18">
        <v>113</v>
      </c>
      <c r="B116" s="23" t="s">
        <v>185</v>
      </c>
      <c r="C116" s="24" t="s">
        <v>323</v>
      </c>
      <c r="D116" s="25" t="s">
        <v>156</v>
      </c>
      <c r="E116" s="26" t="s">
        <v>301</v>
      </c>
      <c r="F116" s="27" t="s">
        <v>188</v>
      </c>
      <c r="G116" s="28">
        <v>67.5</v>
      </c>
      <c r="H116" s="21">
        <v>2700</v>
      </c>
      <c r="I116" s="21">
        <v>945</v>
      </c>
      <c r="J116" s="21">
        <v>810</v>
      </c>
      <c r="K116" s="21">
        <v>0</v>
      </c>
      <c r="L116" s="29">
        <v>405</v>
      </c>
      <c r="M116" s="29">
        <v>540</v>
      </c>
    </row>
    <row r="117" s="4" customFormat="1" ht="18" customHeight="1" spans="1:13">
      <c r="A117" s="18">
        <v>114</v>
      </c>
      <c r="B117" s="23" t="s">
        <v>185</v>
      </c>
      <c r="C117" s="24" t="s">
        <v>324</v>
      </c>
      <c r="D117" s="25" t="s">
        <v>157</v>
      </c>
      <c r="E117" s="26" t="s">
        <v>301</v>
      </c>
      <c r="F117" s="27" t="s">
        <v>188</v>
      </c>
      <c r="G117" s="28">
        <v>304.5</v>
      </c>
      <c r="H117" s="21">
        <v>12180</v>
      </c>
      <c r="I117" s="21">
        <v>4263</v>
      </c>
      <c r="J117" s="21">
        <v>3654</v>
      </c>
      <c r="K117" s="21">
        <v>0</v>
      </c>
      <c r="L117" s="29">
        <v>1827</v>
      </c>
      <c r="M117" s="29">
        <v>2436</v>
      </c>
    </row>
    <row r="118" s="4" customFormat="1" ht="18" customHeight="1" spans="1:13">
      <c r="A118" s="18">
        <v>115</v>
      </c>
      <c r="B118" s="23" t="s">
        <v>185</v>
      </c>
      <c r="C118" s="24" t="s">
        <v>325</v>
      </c>
      <c r="D118" s="25" t="s">
        <v>158</v>
      </c>
      <c r="E118" s="26" t="s">
        <v>301</v>
      </c>
      <c r="F118" s="27" t="s">
        <v>188</v>
      </c>
      <c r="G118" s="28">
        <v>593</v>
      </c>
      <c r="H118" s="21">
        <v>23720</v>
      </c>
      <c r="I118" s="21">
        <v>8302</v>
      </c>
      <c r="J118" s="21">
        <v>7116</v>
      </c>
      <c r="K118" s="21">
        <v>0</v>
      </c>
      <c r="L118" s="29">
        <v>3558</v>
      </c>
      <c r="M118" s="29">
        <v>4744</v>
      </c>
    </row>
    <row r="119" s="4" customFormat="1" ht="18" customHeight="1" spans="1:13">
      <c r="A119" s="18">
        <v>116</v>
      </c>
      <c r="B119" s="23" t="s">
        <v>185</v>
      </c>
      <c r="C119" s="24" t="s">
        <v>326</v>
      </c>
      <c r="D119" s="25" t="s">
        <v>159</v>
      </c>
      <c r="E119" s="26" t="s">
        <v>311</v>
      </c>
      <c r="F119" s="27" t="s">
        <v>188</v>
      </c>
      <c r="G119" s="28">
        <v>60</v>
      </c>
      <c r="H119" s="21">
        <v>2400</v>
      </c>
      <c r="I119" s="21">
        <v>840</v>
      </c>
      <c r="J119" s="21">
        <v>720</v>
      </c>
      <c r="K119" s="21">
        <v>0</v>
      </c>
      <c r="L119" s="29">
        <v>360</v>
      </c>
      <c r="M119" s="29">
        <v>480</v>
      </c>
    </row>
    <row r="120" s="4" customFormat="1" ht="18" customHeight="1" spans="1:13">
      <c r="A120" s="18">
        <v>117</v>
      </c>
      <c r="B120" s="23" t="s">
        <v>185</v>
      </c>
      <c r="C120" s="24" t="s">
        <v>327</v>
      </c>
      <c r="D120" s="25" t="s">
        <v>160</v>
      </c>
      <c r="E120" s="26" t="s">
        <v>311</v>
      </c>
      <c r="F120" s="27" t="s">
        <v>188</v>
      </c>
      <c r="G120" s="28">
        <v>343</v>
      </c>
      <c r="H120" s="21">
        <v>13720</v>
      </c>
      <c r="I120" s="21">
        <v>4802</v>
      </c>
      <c r="J120" s="21">
        <v>4116</v>
      </c>
      <c r="K120" s="21">
        <v>0</v>
      </c>
      <c r="L120" s="29">
        <v>2058</v>
      </c>
      <c r="M120" s="29">
        <v>2744</v>
      </c>
    </row>
    <row r="121" s="4" customFormat="1" ht="18" customHeight="1" spans="1:13">
      <c r="A121" s="18">
        <v>118</v>
      </c>
      <c r="B121" s="23" t="s">
        <v>185</v>
      </c>
      <c r="C121" s="24" t="s">
        <v>328</v>
      </c>
      <c r="D121" s="25" t="s">
        <v>161</v>
      </c>
      <c r="E121" s="26" t="s">
        <v>329</v>
      </c>
      <c r="F121" s="27" t="s">
        <v>188</v>
      </c>
      <c r="G121" s="28">
        <v>10</v>
      </c>
      <c r="H121" s="21">
        <v>400</v>
      </c>
      <c r="I121" s="21">
        <v>140</v>
      </c>
      <c r="J121" s="21">
        <v>120</v>
      </c>
      <c r="K121" s="21">
        <v>0</v>
      </c>
      <c r="L121" s="29">
        <v>60</v>
      </c>
      <c r="M121" s="29">
        <v>80</v>
      </c>
    </row>
    <row r="122" s="4" customFormat="1" ht="18" customHeight="1" spans="1:13">
      <c r="A122" s="18">
        <v>119</v>
      </c>
      <c r="B122" s="23" t="s">
        <v>185</v>
      </c>
      <c r="C122" s="24" t="s">
        <v>330</v>
      </c>
      <c r="D122" s="25" t="s">
        <v>162</v>
      </c>
      <c r="E122" s="26" t="s">
        <v>329</v>
      </c>
      <c r="F122" s="27" t="s">
        <v>188</v>
      </c>
      <c r="G122" s="28">
        <v>30</v>
      </c>
      <c r="H122" s="21">
        <v>1200</v>
      </c>
      <c r="I122" s="21">
        <v>420</v>
      </c>
      <c r="J122" s="21">
        <v>360</v>
      </c>
      <c r="K122" s="21">
        <v>0</v>
      </c>
      <c r="L122" s="29">
        <v>180</v>
      </c>
      <c r="M122" s="29">
        <v>240</v>
      </c>
    </row>
    <row r="123" s="4" customFormat="1" ht="18" customHeight="1" spans="1:13">
      <c r="A123" s="18">
        <v>120</v>
      </c>
      <c r="B123" s="23" t="s">
        <v>185</v>
      </c>
      <c r="C123" s="24" t="s">
        <v>331</v>
      </c>
      <c r="D123" s="25" t="s">
        <v>163</v>
      </c>
      <c r="E123" s="26" t="s">
        <v>332</v>
      </c>
      <c r="F123" s="27" t="s">
        <v>188</v>
      </c>
      <c r="G123" s="28">
        <v>337</v>
      </c>
      <c r="H123" s="21">
        <v>13480</v>
      </c>
      <c r="I123" s="21">
        <v>4718</v>
      </c>
      <c r="J123" s="21">
        <v>4044</v>
      </c>
      <c r="K123" s="21">
        <v>0</v>
      </c>
      <c r="L123" s="29">
        <v>2022</v>
      </c>
      <c r="M123" s="29">
        <v>2696</v>
      </c>
    </row>
    <row r="124" s="4" customFormat="1" ht="18" customHeight="1" spans="1:13">
      <c r="A124" s="18">
        <v>121</v>
      </c>
      <c r="B124" s="23" t="s">
        <v>185</v>
      </c>
      <c r="C124" s="24" t="s">
        <v>333</v>
      </c>
      <c r="D124" s="25" t="s">
        <v>164</v>
      </c>
      <c r="E124" s="26" t="s">
        <v>334</v>
      </c>
      <c r="F124" s="27" t="s">
        <v>188</v>
      </c>
      <c r="G124" s="28">
        <v>4</v>
      </c>
      <c r="H124" s="21">
        <v>160</v>
      </c>
      <c r="I124" s="21">
        <v>56</v>
      </c>
      <c r="J124" s="21">
        <v>48</v>
      </c>
      <c r="K124" s="21">
        <v>0</v>
      </c>
      <c r="L124" s="29">
        <v>24</v>
      </c>
      <c r="M124" s="29">
        <v>32</v>
      </c>
    </row>
    <row r="125" s="5" customFormat="1" ht="19" customHeight="1" spans="1:13">
      <c r="A125" s="30" t="s">
        <v>34</v>
      </c>
      <c r="B125" s="31"/>
      <c r="C125" s="31"/>
      <c r="D125" s="31"/>
      <c r="E125" s="31"/>
      <c r="F125" s="32"/>
      <c r="G125" s="86">
        <f t="shared" ref="G125:M125" si="0">SUM(G4:G124)</f>
        <v>23687.73</v>
      </c>
      <c r="H125" s="35">
        <f t="shared" si="0"/>
        <v>947509.2</v>
      </c>
      <c r="I125" s="35">
        <f t="shared" si="0"/>
        <v>331628.22</v>
      </c>
      <c r="J125" s="35">
        <f t="shared" si="0"/>
        <v>284252.76</v>
      </c>
      <c r="K125" s="35">
        <f t="shared" si="0"/>
        <v>0</v>
      </c>
      <c r="L125" s="35">
        <f t="shared" si="0"/>
        <v>142126.38</v>
      </c>
      <c r="M125" s="35">
        <f t="shared" si="0"/>
        <v>189501.84</v>
      </c>
    </row>
    <row r="126" s="2" customFormat="1" spans="1:13">
      <c r="C126" s="13"/>
      <c r="G126" s="34"/>
      <c r="H126" s="16"/>
      <c r="I126" s="16"/>
      <c r="J126" s="16"/>
      <c r="K126" s="16"/>
      <c r="L126" s="16"/>
      <c r="M126" s="16"/>
    </row>
    <row r="127" s="2" customFormat="1" ht="21.75" customHeight="1" spans="1:13">
      <c r="A127" s="2" t="s">
        <v>335</v>
      </c>
      <c r="C127" s="13"/>
      <c r="G127" s="16" t="s">
        <v>336</v>
      </c>
      <c r="H127" s="16"/>
      <c r="I127" s="16"/>
      <c r="J127" s="16"/>
      <c r="K127" s="16"/>
      <c r="L127" s="16"/>
      <c r="M127" s="16"/>
    </row>
    <row r="128" s="2" customFormat="1" spans="1:13">
      <c r="C128" s="13"/>
      <c r="G128" s="34"/>
      <c r="H128" s="14"/>
      <c r="I128" s="16"/>
      <c r="J128" s="16"/>
      <c r="K128" s="16"/>
      <c r="L128" s="16"/>
      <c r="M128" s="16"/>
    </row>
    <row r="130" spans="12:12">
      <c r="L130" s="8">
        <v>142126.38</v>
      </c>
    </row>
  </sheetData>
  <mergeCells count="3">
    <mergeCell ref="A1:M1"/>
    <mergeCell ref="L2:M2"/>
    <mergeCell ref="A125:F125"/>
  </mergeCells>
  <pageMargins left="0.393055555555556" right="0.314583333333333" top="0.550694444444444" bottom="0.354166666666667" header="0.0784722222222222" footer="0.0784722222222222"/>
  <pageSetup paperSize="9" scale="83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F50"/>
  <sheetViews>
    <sheetView workbookViewId="0">
      <selection activeCell="E20" sqref="E20"/>
    </sheetView>
  </sheetViews>
  <sheetFormatPr defaultColWidth="10.2857142857143" defaultRowHeight="14.25" outlineLevelCol="5"/>
  <cols>
    <col min="1" max="1" width="8.54285714285714" style="36" customWidth="1"/>
    <col min="2" max="2" width="32.1428571428571" style="36" customWidth="1"/>
    <col min="3" max="3" width="9.85714285714286" style="39" customWidth="1"/>
    <col min="4" max="4" width="16.0857142857143" style="40" customWidth="1"/>
    <col min="5" max="5" width="13.047619047619" style="40" customWidth="1"/>
    <col min="6" max="6" width="10.5904761904762" style="39" customWidth="1"/>
    <col min="7" max="16384" width="10.2857142857143" style="36"/>
  </cols>
  <sheetData>
    <row r="1" s="36" customFormat="1" ht="45" customHeight="1" spans="1:6">
      <c r="A1" s="41" t="s">
        <v>337</v>
      </c>
      <c r="B1" s="42"/>
      <c r="C1" s="43"/>
      <c r="D1" s="44"/>
      <c r="E1" s="44"/>
      <c r="F1" s="45"/>
    </row>
    <row r="2" s="37" customFormat="1" ht="33" customHeight="1" spans="1:6">
      <c r="A2" s="46" t="s">
        <v>42</v>
      </c>
      <c r="B2" s="46" t="s">
        <v>43</v>
      </c>
      <c r="C2" s="47" t="s">
        <v>338</v>
      </c>
      <c r="D2" s="48" t="s">
        <v>45</v>
      </c>
      <c r="E2" s="48" t="s">
        <v>46</v>
      </c>
      <c r="F2" s="49" t="s">
        <v>47</v>
      </c>
    </row>
    <row r="3" s="37" customFormat="1" ht="20" customHeight="1" spans="1:6">
      <c r="A3" s="50">
        <v>1</v>
      </c>
      <c r="B3" s="51" t="s">
        <v>339</v>
      </c>
      <c r="C3" s="96">
        <v>200</v>
      </c>
      <c r="D3" s="97">
        <v>500000</v>
      </c>
      <c r="E3" s="97">
        <v>35000</v>
      </c>
      <c r="F3" s="54"/>
    </row>
    <row r="4" s="37" customFormat="1" ht="20" customHeight="1" spans="1:6">
      <c r="A4" s="50">
        <v>2</v>
      </c>
      <c r="B4" s="51" t="s">
        <v>340</v>
      </c>
      <c r="C4" s="96">
        <v>350</v>
      </c>
      <c r="D4" s="97">
        <v>875000</v>
      </c>
      <c r="E4" s="97">
        <v>61250</v>
      </c>
      <c r="F4" s="54"/>
    </row>
    <row r="5" s="37" customFormat="1" ht="20" customHeight="1" spans="1:6">
      <c r="A5" s="50">
        <v>3</v>
      </c>
      <c r="B5" s="51" t="s">
        <v>341</v>
      </c>
      <c r="C5" s="96">
        <v>300</v>
      </c>
      <c r="D5" s="97">
        <v>750000</v>
      </c>
      <c r="E5" s="97">
        <v>52500</v>
      </c>
      <c r="F5" s="54"/>
    </row>
    <row r="6" s="37" customFormat="1" ht="20" customHeight="1" spans="1:6">
      <c r="A6" s="50">
        <v>4</v>
      </c>
      <c r="B6" s="51" t="s">
        <v>342</v>
      </c>
      <c r="C6" s="96">
        <v>50</v>
      </c>
      <c r="D6" s="97">
        <v>125000</v>
      </c>
      <c r="E6" s="97">
        <v>8750</v>
      </c>
      <c r="F6" s="54"/>
    </row>
    <row r="7" s="37" customFormat="1" ht="20" customHeight="1" spans="1:6">
      <c r="A7" s="50">
        <v>5</v>
      </c>
      <c r="B7" s="51" t="s">
        <v>343</v>
      </c>
      <c r="C7" s="96">
        <v>130</v>
      </c>
      <c r="D7" s="97">
        <v>325000</v>
      </c>
      <c r="E7" s="97">
        <v>22750</v>
      </c>
      <c r="F7" s="54"/>
    </row>
    <row r="8" s="38" customFormat="1" ht="20" customHeight="1" spans="1:6">
      <c r="A8" s="46" t="s">
        <v>34</v>
      </c>
      <c r="B8" s="46"/>
      <c r="C8" s="49">
        <f>SUM(C3:C7)</f>
        <v>1030</v>
      </c>
      <c r="D8" s="56">
        <f>SUM(D3:D7)</f>
        <v>2575000</v>
      </c>
      <c r="E8" s="56">
        <f>SUM(E3:E7)</f>
        <v>180250</v>
      </c>
      <c r="F8" s="57"/>
    </row>
    <row r="9" s="38" customFormat="1" ht="12" customHeight="1" spans="1:6">
      <c r="A9" s="58"/>
      <c r="B9" s="58"/>
      <c r="C9" s="59"/>
      <c r="D9" s="60"/>
      <c r="E9" s="60"/>
      <c r="F9" s="61"/>
    </row>
    <row r="10" s="38" customFormat="1" ht="22" customHeight="1" spans="1:6">
      <c r="A10" s="62" t="s">
        <v>165</v>
      </c>
      <c r="B10" s="62"/>
      <c r="C10" s="63"/>
      <c r="D10" s="64" t="s">
        <v>166</v>
      </c>
      <c r="E10" s="64"/>
      <c r="F10" s="61"/>
    </row>
    <row r="11" s="38" customFormat="1" ht="22" customHeight="1" spans="1:6">
      <c r="A11" s="62" t="s">
        <v>167</v>
      </c>
      <c r="B11" s="62"/>
      <c r="C11" s="63"/>
      <c r="D11" s="65" t="s">
        <v>168</v>
      </c>
      <c r="E11" s="65"/>
      <c r="F11" s="61"/>
    </row>
    <row r="12" s="38" customFormat="1" ht="12" customHeight="1" spans="1:6">
      <c r="A12" s="62"/>
      <c r="B12" s="62"/>
      <c r="C12" s="63"/>
      <c r="D12" s="65"/>
      <c r="E12" s="66"/>
      <c r="F12" s="61"/>
    </row>
    <row r="13" s="38" customFormat="1" ht="22" customHeight="1" spans="1:6">
      <c r="A13" s="67">
        <v>46211</v>
      </c>
      <c r="B13" s="62"/>
      <c r="C13" s="63"/>
      <c r="D13" s="65" t="s">
        <v>169</v>
      </c>
      <c r="E13" s="65"/>
      <c r="F13" s="61"/>
    </row>
    <row r="14" s="37" customFormat="1" ht="22" customHeight="1" spans="1:6">
      <c r="C14" s="68"/>
      <c r="D14" s="69"/>
      <c r="E14" s="69"/>
      <c r="F14" s="68"/>
    </row>
    <row r="15" s="37" customFormat="1" ht="22" customHeight="1" spans="1:6">
      <c r="C15" s="68"/>
      <c r="D15" s="69"/>
      <c r="E15" s="69"/>
      <c r="F15" s="68"/>
    </row>
    <row r="16" s="37" customFormat="1" ht="22" customHeight="1" spans="1:6">
      <c r="C16" s="68"/>
      <c r="D16" s="69"/>
      <c r="E16" s="69"/>
      <c r="F16" s="68"/>
    </row>
    <row r="17" s="37" customFormat="1" ht="22" customHeight="1" spans="3:6">
      <c r="C17" s="68"/>
      <c r="D17" s="69"/>
      <c r="E17" s="69"/>
      <c r="F17" s="68"/>
    </row>
    <row r="18" s="37" customFormat="1" ht="22" customHeight="1" spans="3:6">
      <c r="C18" s="68"/>
      <c r="D18" s="69"/>
      <c r="E18" s="69"/>
      <c r="F18" s="68"/>
    </row>
    <row r="19" s="37" customFormat="1" ht="22" customHeight="1" spans="3:6">
      <c r="C19" s="68"/>
      <c r="D19" s="69"/>
      <c r="E19" s="69"/>
      <c r="F19" s="68"/>
    </row>
    <row r="20" s="37" customFormat="1" ht="22" customHeight="1" spans="3:6">
      <c r="C20" s="68"/>
      <c r="D20" s="69"/>
      <c r="E20" s="69"/>
      <c r="F20" s="68"/>
    </row>
    <row r="21" s="37" customFormat="1" ht="22" customHeight="1" spans="3:6">
      <c r="C21" s="68"/>
      <c r="D21" s="69"/>
      <c r="E21" s="69"/>
      <c r="F21" s="68"/>
    </row>
    <row r="22" s="37" customFormat="1" ht="22" customHeight="1" spans="3:6">
      <c r="C22" s="68"/>
      <c r="D22" s="69"/>
      <c r="E22" s="69"/>
      <c r="F22" s="68"/>
    </row>
    <row r="23" s="37" customFormat="1" ht="22" customHeight="1" spans="3:6">
      <c r="C23" s="68"/>
      <c r="D23" s="69"/>
      <c r="E23" s="69"/>
      <c r="F23" s="68"/>
    </row>
    <row r="24" s="37" customFormat="1" ht="22" customHeight="1" spans="3:6">
      <c r="C24" s="68"/>
      <c r="D24" s="69"/>
      <c r="E24" s="69"/>
      <c r="F24" s="68"/>
    </row>
    <row r="25" s="37" customFormat="1" ht="22" customHeight="1" spans="3:6">
      <c r="C25" s="68"/>
      <c r="D25" s="69"/>
      <c r="E25" s="69"/>
      <c r="F25" s="68"/>
    </row>
    <row r="26" s="37" customFormat="1" ht="22" customHeight="1" spans="3:6">
      <c r="C26" s="68"/>
      <c r="D26" s="69"/>
      <c r="E26" s="69"/>
      <c r="F26" s="68"/>
    </row>
    <row r="27" s="36" customFormat="1" spans="3:6">
      <c r="C27" s="39"/>
      <c r="D27" s="40"/>
      <c r="E27" s="40"/>
      <c r="F27" s="39"/>
    </row>
    <row r="28" s="36" customFormat="1" spans="3:6">
      <c r="C28" s="39"/>
      <c r="D28" s="40"/>
      <c r="E28" s="40"/>
      <c r="F28" s="39"/>
    </row>
    <row r="29" s="36" customFormat="1" spans="3:6">
      <c r="C29" s="39"/>
      <c r="D29" s="40"/>
      <c r="E29" s="40"/>
      <c r="F29" s="39"/>
    </row>
    <row r="30" s="36" customFormat="1" spans="3:6">
      <c r="C30" s="39"/>
      <c r="D30" s="40"/>
      <c r="E30" s="40"/>
      <c r="F30" s="39"/>
    </row>
    <row r="31" s="36" customFormat="1" spans="3:6">
      <c r="C31" s="39"/>
      <c r="D31" s="40"/>
      <c r="E31" s="40"/>
      <c r="F31" s="39"/>
    </row>
    <row r="32" s="36" customFormat="1" spans="3:6">
      <c r="C32" s="39"/>
      <c r="D32" s="40"/>
      <c r="E32" s="40"/>
      <c r="F32" s="39"/>
    </row>
    <row r="33" s="36" customFormat="1" spans="1:6">
      <c r="C33" s="39"/>
      <c r="D33" s="40"/>
      <c r="E33" s="40"/>
      <c r="F33" s="39"/>
    </row>
    <row r="34" s="36" customFormat="1" spans="1:6">
      <c r="C34" s="39"/>
      <c r="D34" s="40"/>
      <c r="E34" s="40"/>
      <c r="F34" s="39"/>
    </row>
    <row r="35" s="36" customFormat="1" spans="1:6">
      <c r="C35" s="39"/>
      <c r="D35" s="40"/>
      <c r="E35" s="40"/>
      <c r="F35" s="39"/>
    </row>
    <row r="36" s="36" customFormat="1" spans="1:6">
      <c r="C36" s="39"/>
      <c r="D36" s="40"/>
      <c r="E36" s="40"/>
      <c r="F36" s="39"/>
    </row>
    <row r="37" s="36" customFormat="1" spans="1:6">
      <c r="C37" s="39"/>
      <c r="D37" s="40"/>
      <c r="E37" s="40"/>
      <c r="F37" s="39"/>
    </row>
    <row r="38" s="36" customFormat="1" spans="1:6">
      <c r="C38" s="39"/>
      <c r="D38" s="40"/>
      <c r="E38" s="40"/>
      <c r="F38" s="39"/>
    </row>
    <row r="39" s="36" customFormat="1" spans="1:6">
      <c r="C39" s="39"/>
      <c r="D39" s="40"/>
      <c r="E39" s="40"/>
      <c r="F39" s="39"/>
    </row>
    <row r="40" s="36" customFormat="1" spans="1:6">
      <c r="C40" s="39"/>
      <c r="D40" s="40"/>
      <c r="E40" s="40"/>
      <c r="F40" s="39"/>
    </row>
    <row r="41" s="36" customFormat="1" spans="1:6">
      <c r="C41" s="39"/>
      <c r="D41" s="40"/>
      <c r="E41" s="40"/>
      <c r="F41" s="39"/>
    </row>
    <row r="42" s="36" customFormat="1" spans="1:6">
      <c r="C42" s="39"/>
      <c r="D42" s="40"/>
      <c r="E42" s="40"/>
      <c r="F42" s="39"/>
    </row>
    <row r="43" s="36" customFormat="1" spans="1:6">
      <c r="C43" s="39"/>
      <c r="D43" s="40"/>
      <c r="E43" s="40"/>
      <c r="F43" s="39"/>
    </row>
    <row r="44" s="36" customFormat="1" spans="1:6">
      <c r="C44" s="39"/>
      <c r="D44" s="40"/>
      <c r="E44" s="40"/>
      <c r="F44" s="39"/>
    </row>
    <row r="45" s="36" customFormat="1" spans="1:6">
      <c r="C45" s="39"/>
      <c r="D45" s="40"/>
      <c r="E45" s="40"/>
      <c r="F45" s="39"/>
    </row>
    <row r="46" s="36" customFormat="1" spans="1:6">
      <c r="C46" s="39"/>
      <c r="D46" s="40"/>
      <c r="E46" s="40"/>
      <c r="F46" s="39"/>
    </row>
    <row r="47" s="36" customFormat="1" spans="1:6">
      <c r="C47" s="39"/>
      <c r="D47" s="40"/>
      <c r="E47" s="40"/>
      <c r="F47" s="39"/>
    </row>
    <row r="48" s="36" customFormat="1" ht="18.75" spans="1:6">
      <c r="A48" s="70"/>
      <c r="B48" s="70"/>
      <c r="C48" s="71"/>
      <c r="D48" s="72"/>
      <c r="E48" s="72"/>
      <c r="F48" s="39"/>
    </row>
    <row r="49" s="36" customFormat="1" ht="18.75" spans="1:6">
      <c r="A49" s="70"/>
      <c r="B49" s="70"/>
      <c r="C49" s="71"/>
      <c r="D49" s="72"/>
      <c r="E49" s="72"/>
      <c r="F49" s="39"/>
    </row>
    <row r="50" s="36" customFormat="1" ht="18.75" spans="1:6">
      <c r="A50" s="70"/>
      <c r="B50" s="70"/>
      <c r="C50" s="71"/>
      <c r="D50" s="72"/>
      <c r="E50" s="72"/>
      <c r="F50" s="39"/>
    </row>
  </sheetData>
  <mergeCells count="6">
    <mergeCell ref="A8:B8"/>
    <mergeCell ref="A10:B10"/>
    <mergeCell ref="A11:B11"/>
    <mergeCell ref="D11:E11"/>
    <mergeCell ref="A13:B13"/>
    <mergeCell ref="D13:E13"/>
  </mergeCells>
  <pageMargins left="0.747916666666667" right="0.0784722222222222" top="1" bottom="1" header="0.5" footer="0.5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2"/>
  <sheetViews>
    <sheetView workbookViewId="0">
      <selection activeCell="F13" sqref="F13"/>
    </sheetView>
  </sheetViews>
  <sheetFormatPr defaultColWidth="10.2857142857143" defaultRowHeight="14.25"/>
  <cols>
    <col min="1" max="1" width="4.42857142857143" style="1" customWidth="1"/>
    <col min="2" max="2" width="8.42857142857143" style="1" customWidth="1"/>
    <col min="3" max="3" width="24.2380952380952" style="6" customWidth="1"/>
    <col min="4" max="4" width="27.8571428571429" style="1" customWidth="1"/>
    <col min="5" max="5" width="11.9904761904762" style="1" customWidth="1"/>
    <col min="6" max="6" width="12.4285714285714" style="1" customWidth="1"/>
    <col min="7" max="7" width="7.09523809523809" style="7" customWidth="1"/>
    <col min="8" max="8" width="10.3714285714286" style="8" customWidth="1"/>
    <col min="9" max="9" width="10.4" style="8" customWidth="1"/>
    <col min="10" max="10" width="10.5904761904762" style="8" customWidth="1"/>
    <col min="11" max="11" width="6.85714285714286" style="8" customWidth="1"/>
    <col min="12" max="12" width="10.1619047619048" style="8" customWidth="1"/>
    <col min="13" max="13" width="11.1428571428571" style="8" customWidth="1"/>
    <col min="14" max="16384" width="10.2857142857143" style="1"/>
  </cols>
  <sheetData>
    <row r="1" s="1" customFormat="1" ht="27" customHeight="1" spans="1:13">
      <c r="A1" s="9" t="s">
        <v>344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345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346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4" customFormat="1" ht="18" customHeight="1" spans="1:13">
      <c r="A4" s="23">
        <v>1</v>
      </c>
      <c r="B4" s="23" t="s">
        <v>185</v>
      </c>
      <c r="C4" s="91" t="s">
        <v>347</v>
      </c>
      <c r="D4" s="25" t="s">
        <v>339</v>
      </c>
      <c r="E4" s="92" t="s">
        <v>348</v>
      </c>
      <c r="F4" s="93" t="s">
        <v>349</v>
      </c>
      <c r="G4" s="28">
        <v>200</v>
      </c>
      <c r="H4" s="21">
        <v>35000</v>
      </c>
      <c r="I4" s="21">
        <v>14000</v>
      </c>
      <c r="J4" s="21">
        <v>8750</v>
      </c>
      <c r="K4" s="21">
        <v>0</v>
      </c>
      <c r="L4" s="29">
        <v>3500</v>
      </c>
      <c r="M4" s="29">
        <v>8750</v>
      </c>
    </row>
    <row r="5" s="4" customFormat="1" ht="18" customHeight="1" spans="1:13">
      <c r="A5" s="23">
        <v>2</v>
      </c>
      <c r="B5" s="23" t="s">
        <v>185</v>
      </c>
      <c r="C5" s="91" t="s">
        <v>350</v>
      </c>
      <c r="D5" s="25" t="s">
        <v>340</v>
      </c>
      <c r="E5" s="92" t="s">
        <v>351</v>
      </c>
      <c r="F5" s="93" t="s">
        <v>352</v>
      </c>
      <c r="G5" s="28">
        <v>350</v>
      </c>
      <c r="H5" s="21">
        <v>61250</v>
      </c>
      <c r="I5" s="21">
        <v>24500</v>
      </c>
      <c r="J5" s="21">
        <v>15312.5</v>
      </c>
      <c r="K5" s="21">
        <v>0</v>
      </c>
      <c r="L5" s="29">
        <v>6125</v>
      </c>
      <c r="M5" s="29">
        <v>15312.5</v>
      </c>
    </row>
    <row r="6" s="4" customFormat="1" ht="18" customHeight="1" spans="1:13">
      <c r="A6" s="23">
        <v>3</v>
      </c>
      <c r="B6" s="23" t="s">
        <v>185</v>
      </c>
      <c r="C6" s="91" t="s">
        <v>353</v>
      </c>
      <c r="D6" s="25" t="s">
        <v>341</v>
      </c>
      <c r="E6" s="92" t="s">
        <v>354</v>
      </c>
      <c r="F6" s="93" t="s">
        <v>355</v>
      </c>
      <c r="G6" s="28">
        <v>300</v>
      </c>
      <c r="H6" s="21">
        <v>52500</v>
      </c>
      <c r="I6" s="21">
        <v>21000</v>
      </c>
      <c r="J6" s="21">
        <v>13125</v>
      </c>
      <c r="K6" s="21">
        <v>0</v>
      </c>
      <c r="L6" s="29">
        <v>5250</v>
      </c>
      <c r="M6" s="29">
        <v>13125</v>
      </c>
    </row>
    <row r="7" s="4" customFormat="1" ht="18" customHeight="1" spans="1:13">
      <c r="A7" s="23">
        <v>4</v>
      </c>
      <c r="B7" s="23" t="s">
        <v>185</v>
      </c>
      <c r="C7" s="91" t="s">
        <v>356</v>
      </c>
      <c r="D7" s="25" t="s">
        <v>342</v>
      </c>
      <c r="E7" s="92" t="s">
        <v>332</v>
      </c>
      <c r="F7" s="93" t="s">
        <v>357</v>
      </c>
      <c r="G7" s="28">
        <v>50</v>
      </c>
      <c r="H7" s="21">
        <v>8750</v>
      </c>
      <c r="I7" s="21">
        <v>3500</v>
      </c>
      <c r="J7" s="21">
        <v>2187.5</v>
      </c>
      <c r="K7" s="21">
        <v>0</v>
      </c>
      <c r="L7" s="29">
        <v>875</v>
      </c>
      <c r="M7" s="29">
        <v>2187.5</v>
      </c>
    </row>
    <row r="8" s="4" customFormat="1" ht="18" customHeight="1" spans="1:13">
      <c r="A8" s="23">
        <v>5</v>
      </c>
      <c r="B8" s="23" t="s">
        <v>185</v>
      </c>
      <c r="C8" s="91" t="s">
        <v>358</v>
      </c>
      <c r="D8" s="25" t="s">
        <v>343</v>
      </c>
      <c r="E8" s="92" t="s">
        <v>359</v>
      </c>
      <c r="F8" s="93" t="s">
        <v>360</v>
      </c>
      <c r="G8" s="28">
        <v>130</v>
      </c>
      <c r="H8" s="21">
        <v>22750</v>
      </c>
      <c r="I8" s="21">
        <v>9100</v>
      </c>
      <c r="J8" s="21">
        <v>5687.5</v>
      </c>
      <c r="K8" s="21">
        <v>0</v>
      </c>
      <c r="L8" s="29">
        <v>2275</v>
      </c>
      <c r="M8" s="29">
        <v>5687.5</v>
      </c>
    </row>
    <row r="9" s="5" customFormat="1" ht="19" customHeight="1" spans="1:13">
      <c r="A9" s="30" t="s">
        <v>34</v>
      </c>
      <c r="B9" s="31"/>
      <c r="C9" s="31"/>
      <c r="D9" s="31"/>
      <c r="E9" s="31"/>
      <c r="F9" s="32"/>
      <c r="G9" s="86">
        <f t="shared" ref="G9:M9" si="0">SUM(G4:G8)</f>
        <v>1030</v>
      </c>
      <c r="H9" s="95">
        <f t="shared" si="0"/>
        <v>180250</v>
      </c>
      <c r="I9" s="95">
        <f t="shared" si="0"/>
        <v>72100</v>
      </c>
      <c r="J9" s="95">
        <f t="shared" si="0"/>
        <v>45062.5</v>
      </c>
      <c r="K9" s="95">
        <f t="shared" si="0"/>
        <v>0</v>
      </c>
      <c r="L9" s="95">
        <f t="shared" si="0"/>
        <v>18025</v>
      </c>
      <c r="M9" s="95">
        <f t="shared" si="0"/>
        <v>45062.5</v>
      </c>
    </row>
    <row r="10" s="2" customFormat="1" spans="1:13">
      <c r="C10" s="13"/>
      <c r="G10" s="34"/>
      <c r="H10" s="16"/>
      <c r="I10" s="16"/>
      <c r="J10" s="16"/>
      <c r="K10" s="16"/>
      <c r="L10" s="16"/>
      <c r="M10" s="16"/>
    </row>
    <row r="11" s="2" customFormat="1" ht="21.75" customHeight="1" spans="1:13">
      <c r="A11" s="2" t="s">
        <v>335</v>
      </c>
      <c r="C11" s="13"/>
      <c r="G11" s="16" t="s">
        <v>336</v>
      </c>
      <c r="H11" s="16"/>
      <c r="I11" s="16"/>
      <c r="J11" s="16"/>
      <c r="K11" s="16"/>
      <c r="L11" s="16"/>
      <c r="M11" s="16"/>
    </row>
    <row r="12" s="2" customFormat="1" spans="1:13">
      <c r="C12" s="13"/>
      <c r="G12" s="34"/>
      <c r="H12" s="14"/>
      <c r="I12" s="16"/>
      <c r="J12" s="16"/>
      <c r="K12" s="16"/>
      <c r="L12" s="16"/>
      <c r="M12" s="16"/>
    </row>
  </sheetData>
  <mergeCells count="3">
    <mergeCell ref="A1:M1"/>
    <mergeCell ref="L2:M2"/>
    <mergeCell ref="A9:F9"/>
  </mergeCells>
  <pageMargins left="0.393055555555556" right="0.196527777777778" top="1" bottom="1" header="0.5" footer="0.5"/>
  <pageSetup paperSize="9" scale="9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F50"/>
  <sheetViews>
    <sheetView workbookViewId="0">
      <selection activeCell="F22" sqref="F22"/>
    </sheetView>
  </sheetViews>
  <sheetFormatPr defaultColWidth="10.2857142857143" defaultRowHeight="14.25" outlineLevelCol="5"/>
  <cols>
    <col min="1" max="1" width="6.8952380952381" style="36" customWidth="1"/>
    <col min="2" max="2" width="31.2285714285714" style="36" customWidth="1"/>
    <col min="3" max="3" width="10.8857142857143" style="39" customWidth="1"/>
    <col min="4" max="4" width="15.0095238095238" style="40" customWidth="1"/>
    <col min="5" max="5" width="14" style="40" customWidth="1"/>
    <col min="6" max="6" width="11.3333333333333" style="39" customWidth="1"/>
    <col min="7" max="16384" width="10.2857142857143" style="36"/>
  </cols>
  <sheetData>
    <row r="1" s="36" customFormat="1" ht="45" customHeight="1" spans="1:6">
      <c r="A1" s="41" t="s">
        <v>361</v>
      </c>
      <c r="B1" s="42"/>
      <c r="C1" s="43"/>
      <c r="D1" s="44"/>
      <c r="E1" s="44"/>
      <c r="F1" s="45"/>
    </row>
    <row r="2" s="37" customFormat="1" ht="33" customHeight="1" spans="1:6">
      <c r="A2" s="46" t="s">
        <v>42</v>
      </c>
      <c r="B2" s="46" t="s">
        <v>43</v>
      </c>
      <c r="C2" s="47" t="s">
        <v>338</v>
      </c>
      <c r="D2" s="48" t="s">
        <v>45</v>
      </c>
      <c r="E2" s="48" t="s">
        <v>46</v>
      </c>
      <c r="F2" s="49" t="s">
        <v>47</v>
      </c>
    </row>
    <row r="3" s="37" customFormat="1" ht="20" customHeight="1" spans="1:6">
      <c r="A3" s="50">
        <v>1</v>
      </c>
      <c r="B3" s="51" t="s">
        <v>339</v>
      </c>
      <c r="C3" s="96">
        <v>4400</v>
      </c>
      <c r="D3" s="97">
        <v>2200000</v>
      </c>
      <c r="E3" s="97">
        <v>123200</v>
      </c>
      <c r="F3" s="54"/>
    </row>
    <row r="4" s="37" customFormat="1" ht="20" customHeight="1" spans="1:6">
      <c r="A4" s="50">
        <v>2</v>
      </c>
      <c r="B4" s="51" t="s">
        <v>342</v>
      </c>
      <c r="C4" s="96">
        <v>1000</v>
      </c>
      <c r="D4" s="97">
        <v>500000</v>
      </c>
      <c r="E4" s="97">
        <v>28000</v>
      </c>
      <c r="F4" s="54"/>
    </row>
    <row r="5" s="37" customFormat="1" ht="20" customHeight="1" spans="1:6">
      <c r="A5" s="50">
        <v>3</v>
      </c>
      <c r="B5" s="51" t="s">
        <v>340</v>
      </c>
      <c r="C5" s="96">
        <v>7700</v>
      </c>
      <c r="D5" s="97">
        <v>3850000</v>
      </c>
      <c r="E5" s="97">
        <v>215600</v>
      </c>
      <c r="F5" s="54"/>
    </row>
    <row r="6" s="37" customFormat="1" ht="20" customHeight="1" spans="1:6">
      <c r="A6" s="50">
        <v>4</v>
      </c>
      <c r="B6" s="51" t="s">
        <v>341</v>
      </c>
      <c r="C6" s="96">
        <v>6000</v>
      </c>
      <c r="D6" s="97">
        <v>3000000</v>
      </c>
      <c r="E6" s="97">
        <v>168000</v>
      </c>
      <c r="F6" s="54"/>
    </row>
    <row r="7" s="37" customFormat="1" ht="20" customHeight="1" spans="1:6">
      <c r="A7" s="50">
        <v>5</v>
      </c>
      <c r="B7" s="51" t="s">
        <v>343</v>
      </c>
      <c r="C7" s="96">
        <v>2860</v>
      </c>
      <c r="D7" s="97">
        <v>1430000</v>
      </c>
      <c r="E7" s="97">
        <v>80080</v>
      </c>
      <c r="F7" s="54"/>
    </row>
    <row r="8" s="38" customFormat="1" ht="20" customHeight="1" spans="1:6">
      <c r="A8" s="46" t="s">
        <v>34</v>
      </c>
      <c r="B8" s="46"/>
      <c r="C8" s="49">
        <f>SUM(C3:C7)</f>
        <v>21960</v>
      </c>
      <c r="D8" s="56">
        <f>SUM(D3:D7)</f>
        <v>10980000</v>
      </c>
      <c r="E8" s="56">
        <f>SUM(E3:E7)</f>
        <v>614880</v>
      </c>
      <c r="F8" s="57"/>
    </row>
    <row r="9" s="38" customFormat="1" ht="12" customHeight="1" spans="1:6">
      <c r="A9" s="58"/>
      <c r="B9" s="58"/>
      <c r="C9" s="59"/>
      <c r="D9" s="60"/>
      <c r="E9" s="60"/>
      <c r="F9" s="61"/>
    </row>
    <row r="10" s="38" customFormat="1" ht="22" customHeight="1" spans="1:6">
      <c r="A10" s="62" t="s">
        <v>165</v>
      </c>
      <c r="B10" s="62"/>
      <c r="C10" s="63"/>
      <c r="D10" s="64" t="s">
        <v>166</v>
      </c>
      <c r="E10" s="64"/>
      <c r="F10" s="61"/>
    </row>
    <row r="11" s="38" customFormat="1" ht="22" customHeight="1" spans="1:6">
      <c r="A11" s="62" t="s">
        <v>167</v>
      </c>
      <c r="B11" s="62"/>
      <c r="C11" s="63"/>
      <c r="D11" s="65" t="s">
        <v>168</v>
      </c>
      <c r="E11" s="65"/>
      <c r="F11" s="61"/>
    </row>
    <row r="12" s="38" customFormat="1" ht="12" customHeight="1" spans="1:6">
      <c r="A12" s="62"/>
      <c r="B12" s="62"/>
      <c r="C12" s="63"/>
      <c r="D12" s="65"/>
      <c r="E12" s="66"/>
      <c r="F12" s="61"/>
    </row>
    <row r="13" s="38" customFormat="1" ht="22" customHeight="1" spans="1:6">
      <c r="A13" s="67">
        <v>46211</v>
      </c>
      <c r="B13" s="62"/>
      <c r="C13" s="63"/>
      <c r="D13" s="65" t="s">
        <v>169</v>
      </c>
      <c r="E13" s="65"/>
      <c r="F13" s="61"/>
    </row>
    <row r="14" s="37" customFormat="1" ht="22" customHeight="1" spans="1:6">
      <c r="C14" s="68"/>
      <c r="D14" s="69"/>
      <c r="E14" s="69"/>
      <c r="F14" s="68"/>
    </row>
    <row r="15" s="37" customFormat="1" ht="22" customHeight="1" spans="1:6">
      <c r="C15" s="68"/>
      <c r="D15" s="69"/>
      <c r="E15" s="69"/>
      <c r="F15" s="68"/>
    </row>
    <row r="16" s="37" customFormat="1" ht="22" customHeight="1" spans="1:6">
      <c r="C16" s="68"/>
      <c r="D16" s="69"/>
      <c r="E16" s="69"/>
      <c r="F16" s="68"/>
    </row>
    <row r="17" s="37" customFormat="1" ht="22" customHeight="1" spans="3:6">
      <c r="C17" s="68"/>
      <c r="D17" s="69"/>
      <c r="E17" s="69"/>
      <c r="F17" s="68"/>
    </row>
    <row r="18" s="37" customFormat="1" ht="22" customHeight="1" spans="3:6">
      <c r="C18" s="68"/>
      <c r="D18" s="69"/>
      <c r="E18" s="69"/>
      <c r="F18" s="68"/>
    </row>
    <row r="19" s="37" customFormat="1" ht="22" customHeight="1" spans="3:6">
      <c r="C19" s="68"/>
      <c r="D19" s="69"/>
      <c r="E19" s="69"/>
      <c r="F19" s="68"/>
    </row>
    <row r="20" s="37" customFormat="1" ht="22" customHeight="1" spans="3:6">
      <c r="C20" s="68"/>
      <c r="D20" s="69"/>
      <c r="E20" s="69"/>
      <c r="F20" s="68"/>
    </row>
    <row r="21" s="37" customFormat="1" ht="22" customHeight="1" spans="3:6">
      <c r="C21" s="68"/>
      <c r="D21" s="69"/>
      <c r="E21" s="69"/>
      <c r="F21" s="68"/>
    </row>
    <row r="22" s="37" customFormat="1" ht="22" customHeight="1" spans="3:6">
      <c r="C22" s="68"/>
      <c r="D22" s="69"/>
      <c r="E22" s="69"/>
      <c r="F22" s="68"/>
    </row>
    <row r="23" s="37" customFormat="1" ht="22" customHeight="1" spans="3:6">
      <c r="C23" s="68"/>
      <c r="D23" s="69"/>
      <c r="E23" s="69"/>
      <c r="F23" s="68"/>
    </row>
    <row r="24" s="37" customFormat="1" ht="22" customHeight="1" spans="3:6">
      <c r="C24" s="68"/>
      <c r="D24" s="69"/>
      <c r="E24" s="69"/>
      <c r="F24" s="68"/>
    </row>
    <row r="25" s="37" customFormat="1" ht="22" customHeight="1" spans="3:6">
      <c r="C25" s="68"/>
      <c r="D25" s="69"/>
      <c r="E25" s="69"/>
      <c r="F25" s="68"/>
    </row>
    <row r="26" s="37" customFormat="1" ht="22" customHeight="1" spans="3:6">
      <c r="C26" s="68"/>
      <c r="D26" s="69"/>
      <c r="E26" s="69"/>
      <c r="F26" s="68"/>
    </row>
    <row r="27" s="36" customFormat="1" spans="3:6">
      <c r="C27" s="39"/>
      <c r="D27" s="40"/>
      <c r="E27" s="40"/>
      <c r="F27" s="39"/>
    </row>
    <row r="28" s="36" customFormat="1" spans="3:6">
      <c r="C28" s="39"/>
      <c r="D28" s="40"/>
      <c r="E28" s="40"/>
      <c r="F28" s="39"/>
    </row>
    <row r="29" s="36" customFormat="1" spans="3:6">
      <c r="C29" s="39"/>
      <c r="D29" s="40"/>
      <c r="E29" s="40"/>
      <c r="F29" s="39"/>
    </row>
    <row r="30" s="36" customFormat="1" spans="3:6">
      <c r="C30" s="39"/>
      <c r="D30" s="40"/>
      <c r="E30" s="40"/>
      <c r="F30" s="39"/>
    </row>
    <row r="31" s="36" customFormat="1" spans="3:6">
      <c r="C31" s="39"/>
      <c r="D31" s="40"/>
      <c r="E31" s="40"/>
      <c r="F31" s="39"/>
    </row>
    <row r="32" s="36" customFormat="1" spans="3:6">
      <c r="C32" s="39"/>
      <c r="D32" s="40"/>
      <c r="E32" s="40"/>
      <c r="F32" s="39"/>
    </row>
    <row r="33" s="36" customFormat="1" spans="1:6">
      <c r="C33" s="39"/>
      <c r="D33" s="40"/>
      <c r="E33" s="40"/>
      <c r="F33" s="39"/>
    </row>
    <row r="34" s="36" customFormat="1" spans="1:6">
      <c r="C34" s="39"/>
      <c r="D34" s="40"/>
      <c r="E34" s="40"/>
      <c r="F34" s="39"/>
    </row>
    <row r="35" s="36" customFormat="1" spans="1:6">
      <c r="C35" s="39"/>
      <c r="D35" s="40"/>
      <c r="E35" s="40"/>
      <c r="F35" s="39"/>
    </row>
    <row r="36" s="36" customFormat="1" spans="1:6">
      <c r="C36" s="39"/>
      <c r="D36" s="40"/>
      <c r="E36" s="40"/>
      <c r="F36" s="39"/>
    </row>
    <row r="37" s="36" customFormat="1" spans="1:6">
      <c r="C37" s="39"/>
      <c r="D37" s="40"/>
      <c r="E37" s="40"/>
      <c r="F37" s="39"/>
    </row>
    <row r="38" s="36" customFormat="1" spans="1:6">
      <c r="C38" s="39"/>
      <c r="D38" s="40"/>
      <c r="E38" s="40"/>
      <c r="F38" s="39"/>
    </row>
    <row r="39" s="36" customFormat="1" spans="1:6">
      <c r="C39" s="39"/>
      <c r="D39" s="40"/>
      <c r="E39" s="40"/>
      <c r="F39" s="39"/>
    </row>
    <row r="40" s="36" customFormat="1" spans="1:6">
      <c r="C40" s="39"/>
      <c r="D40" s="40"/>
      <c r="E40" s="40"/>
      <c r="F40" s="39"/>
    </row>
    <row r="41" s="36" customFormat="1" spans="1:6">
      <c r="C41" s="39"/>
      <c r="D41" s="40"/>
      <c r="E41" s="40"/>
      <c r="F41" s="39"/>
    </row>
    <row r="42" s="36" customFormat="1" spans="1:6">
      <c r="C42" s="39"/>
      <c r="D42" s="40"/>
      <c r="E42" s="40"/>
      <c r="F42" s="39"/>
    </row>
    <row r="43" s="36" customFormat="1" spans="1:6">
      <c r="C43" s="39"/>
      <c r="D43" s="40"/>
      <c r="E43" s="40"/>
      <c r="F43" s="39"/>
    </row>
    <row r="44" s="36" customFormat="1" spans="1:6">
      <c r="C44" s="39"/>
      <c r="D44" s="40"/>
      <c r="E44" s="40"/>
      <c r="F44" s="39"/>
    </row>
    <row r="45" s="36" customFormat="1" spans="1:6">
      <c r="C45" s="39"/>
      <c r="D45" s="40"/>
      <c r="E45" s="40"/>
      <c r="F45" s="39"/>
    </row>
    <row r="46" s="36" customFormat="1" spans="1:6">
      <c r="C46" s="39"/>
      <c r="D46" s="40"/>
      <c r="E46" s="40"/>
      <c r="F46" s="39"/>
    </row>
    <row r="47" s="36" customFormat="1" spans="1:6">
      <c r="C47" s="39"/>
      <c r="D47" s="40"/>
      <c r="E47" s="40"/>
      <c r="F47" s="39"/>
    </row>
    <row r="48" s="36" customFormat="1" ht="18.75" spans="1:6">
      <c r="A48" s="70"/>
      <c r="B48" s="70"/>
      <c r="C48" s="71"/>
      <c r="D48" s="72"/>
      <c r="E48" s="72"/>
      <c r="F48" s="39"/>
    </row>
    <row r="49" s="36" customFormat="1" ht="18.75" spans="1:6">
      <c r="A49" s="70"/>
      <c r="B49" s="70"/>
      <c r="C49" s="71"/>
      <c r="D49" s="72"/>
      <c r="E49" s="72"/>
      <c r="F49" s="39"/>
    </row>
    <row r="50" s="36" customFormat="1" ht="18.75" spans="1:6">
      <c r="A50" s="70"/>
      <c r="B50" s="70"/>
      <c r="C50" s="71"/>
      <c r="D50" s="72"/>
      <c r="E50" s="72"/>
      <c r="F50" s="39"/>
    </row>
  </sheetData>
  <mergeCells count="6">
    <mergeCell ref="A8:B8"/>
    <mergeCell ref="A10:B10"/>
    <mergeCell ref="A11:B11"/>
    <mergeCell ref="D11:E11"/>
    <mergeCell ref="A13:B13"/>
    <mergeCell ref="D13:E13"/>
  </mergeCells>
  <pageMargins left="0.66875" right="0.275" top="1" bottom="1" header="0.5" footer="0.5"/>
  <pageSetup paperSize="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12"/>
  <sheetViews>
    <sheetView workbookViewId="0">
      <selection activeCell="D15" sqref="D15"/>
    </sheetView>
  </sheetViews>
  <sheetFormatPr defaultColWidth="10.2857142857143" defaultRowHeight="14.25"/>
  <cols>
    <col min="1" max="1" width="4.42857142857143" style="1" customWidth="1"/>
    <col min="2" max="2" width="7.55238095238095" style="1" customWidth="1"/>
    <col min="3" max="3" width="22.4380952380952" style="6" customWidth="1"/>
    <col min="4" max="4" width="27.8571428571429" style="1" customWidth="1"/>
    <col min="5" max="5" width="11.5142857142857" style="1" customWidth="1"/>
    <col min="6" max="6" width="12.247619047619" style="1" customWidth="1"/>
    <col min="7" max="7" width="8.07619047619048" style="7" customWidth="1"/>
    <col min="8" max="8" width="10.8571428571429" style="8" customWidth="1"/>
    <col min="9" max="9" width="11.4190476190476" style="8" customWidth="1"/>
    <col min="10" max="10" width="10.4571428571429" style="8" customWidth="1"/>
    <col min="11" max="11" width="6.85714285714286" style="8" customWidth="1"/>
    <col min="12" max="12" width="10.2857142857143" style="8" customWidth="1"/>
    <col min="13" max="13" width="10.4857142857143" style="8" customWidth="1"/>
    <col min="14" max="16384" width="10.2857142857143" style="1"/>
  </cols>
  <sheetData>
    <row r="1" s="1" customFormat="1" ht="27" customHeight="1" spans="1:13">
      <c r="A1" s="9" t="s">
        <v>362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0.25" customHeight="1" spans="1:13">
      <c r="A2" s="11" t="s">
        <v>171</v>
      </c>
      <c r="B2" s="12"/>
      <c r="C2" s="13"/>
      <c r="G2" s="14"/>
      <c r="H2" s="15"/>
      <c r="I2" s="16"/>
      <c r="J2" s="16"/>
      <c r="K2" s="16"/>
      <c r="L2" s="17" t="s">
        <v>345</v>
      </c>
      <c r="M2" s="17"/>
    </row>
    <row r="3" s="3" customFormat="1" ht="27.75" customHeight="1" spans="1:13">
      <c r="A3" s="18" t="s">
        <v>42</v>
      </c>
      <c r="B3" s="18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  <c r="G3" s="20" t="s">
        <v>346</v>
      </c>
      <c r="H3" s="21" t="s">
        <v>179</v>
      </c>
      <c r="I3" s="21" t="s">
        <v>180</v>
      </c>
      <c r="J3" s="21" t="s">
        <v>181</v>
      </c>
      <c r="K3" s="21" t="s">
        <v>182</v>
      </c>
      <c r="L3" s="22" t="s">
        <v>183</v>
      </c>
      <c r="M3" s="22" t="s">
        <v>184</v>
      </c>
    </row>
    <row r="4" s="4" customFormat="1" ht="18" customHeight="1" spans="1:13">
      <c r="A4" s="23">
        <v>1</v>
      </c>
      <c r="B4" s="23" t="s">
        <v>185</v>
      </c>
      <c r="C4" s="91" t="s">
        <v>363</v>
      </c>
      <c r="D4" s="25" t="s">
        <v>339</v>
      </c>
      <c r="E4" s="92" t="s">
        <v>348</v>
      </c>
      <c r="F4" s="93" t="s">
        <v>349</v>
      </c>
      <c r="G4" s="20">
        <v>4400</v>
      </c>
      <c r="H4" s="21">
        <v>123200</v>
      </c>
      <c r="I4" s="21">
        <v>49280</v>
      </c>
      <c r="J4" s="21">
        <v>30800</v>
      </c>
      <c r="K4" s="21">
        <v>0</v>
      </c>
      <c r="L4" s="94">
        <v>12320</v>
      </c>
      <c r="M4" s="94">
        <v>30800</v>
      </c>
    </row>
    <row r="5" s="4" customFormat="1" ht="18" customHeight="1" spans="1:13">
      <c r="A5" s="23">
        <v>2</v>
      </c>
      <c r="B5" s="23" t="s">
        <v>185</v>
      </c>
      <c r="C5" s="91" t="s">
        <v>364</v>
      </c>
      <c r="D5" s="25" t="s">
        <v>342</v>
      </c>
      <c r="E5" s="92" t="s">
        <v>329</v>
      </c>
      <c r="F5" s="93" t="s">
        <v>365</v>
      </c>
      <c r="G5" s="20">
        <v>1000</v>
      </c>
      <c r="H5" s="21">
        <v>28000</v>
      </c>
      <c r="I5" s="21">
        <v>11200</v>
      </c>
      <c r="J5" s="21">
        <v>7000</v>
      </c>
      <c r="K5" s="21">
        <v>0</v>
      </c>
      <c r="L5" s="94">
        <v>2800</v>
      </c>
      <c r="M5" s="94">
        <v>7000</v>
      </c>
    </row>
    <row r="6" s="4" customFormat="1" ht="18" customHeight="1" spans="1:13">
      <c r="A6" s="23">
        <v>3</v>
      </c>
      <c r="B6" s="23" t="s">
        <v>185</v>
      </c>
      <c r="C6" s="91" t="s">
        <v>366</v>
      </c>
      <c r="D6" s="25" t="s">
        <v>340</v>
      </c>
      <c r="E6" s="92" t="s">
        <v>351</v>
      </c>
      <c r="F6" s="93" t="s">
        <v>352</v>
      </c>
      <c r="G6" s="20">
        <v>7700</v>
      </c>
      <c r="H6" s="21">
        <v>215600</v>
      </c>
      <c r="I6" s="21">
        <v>86240</v>
      </c>
      <c r="J6" s="21">
        <v>53900</v>
      </c>
      <c r="K6" s="21">
        <v>0</v>
      </c>
      <c r="L6" s="94">
        <v>21560</v>
      </c>
      <c r="M6" s="94">
        <v>53900</v>
      </c>
    </row>
    <row r="7" s="4" customFormat="1" ht="18" customHeight="1" spans="1:13">
      <c r="A7" s="23">
        <v>4</v>
      </c>
      <c r="B7" s="23" t="s">
        <v>185</v>
      </c>
      <c r="C7" s="91" t="s">
        <v>367</v>
      </c>
      <c r="D7" s="25" t="s">
        <v>341</v>
      </c>
      <c r="E7" s="92" t="s">
        <v>368</v>
      </c>
      <c r="F7" s="93" t="s">
        <v>369</v>
      </c>
      <c r="G7" s="20">
        <v>6000</v>
      </c>
      <c r="H7" s="21">
        <v>168000</v>
      </c>
      <c r="I7" s="21">
        <v>67200</v>
      </c>
      <c r="J7" s="21">
        <v>42000</v>
      </c>
      <c r="K7" s="21">
        <v>0</v>
      </c>
      <c r="L7" s="94">
        <v>16800</v>
      </c>
      <c r="M7" s="94">
        <v>42000</v>
      </c>
    </row>
    <row r="8" s="4" customFormat="1" ht="18" customHeight="1" spans="1:13">
      <c r="A8" s="23">
        <v>5</v>
      </c>
      <c r="B8" s="23" t="s">
        <v>185</v>
      </c>
      <c r="C8" s="91" t="s">
        <v>370</v>
      </c>
      <c r="D8" s="25" t="s">
        <v>343</v>
      </c>
      <c r="E8" s="92" t="s">
        <v>359</v>
      </c>
      <c r="F8" s="93" t="s">
        <v>360</v>
      </c>
      <c r="G8" s="20">
        <v>2860</v>
      </c>
      <c r="H8" s="21">
        <v>80080</v>
      </c>
      <c r="I8" s="21">
        <v>32032</v>
      </c>
      <c r="J8" s="21">
        <v>20020</v>
      </c>
      <c r="K8" s="21">
        <v>0</v>
      </c>
      <c r="L8" s="94">
        <v>8008</v>
      </c>
      <c r="M8" s="94">
        <v>20020</v>
      </c>
    </row>
    <row r="9" s="5" customFormat="1" ht="19" customHeight="1" spans="1:13">
      <c r="A9" s="30" t="s">
        <v>34</v>
      </c>
      <c r="B9" s="31"/>
      <c r="C9" s="31"/>
      <c r="D9" s="31"/>
      <c r="E9" s="31"/>
      <c r="F9" s="32"/>
      <c r="G9" s="86">
        <f t="shared" ref="G9:M9" si="0">SUM(G4:G8)</f>
        <v>21960</v>
      </c>
      <c r="H9" s="95">
        <f t="shared" si="0"/>
        <v>614880</v>
      </c>
      <c r="I9" s="95">
        <f t="shared" si="0"/>
        <v>245952</v>
      </c>
      <c r="J9" s="95">
        <f t="shared" si="0"/>
        <v>153720</v>
      </c>
      <c r="K9" s="98">
        <f t="shared" si="0"/>
        <v>0</v>
      </c>
      <c r="L9" s="95">
        <f t="shared" si="0"/>
        <v>61488</v>
      </c>
      <c r="M9" s="95">
        <f t="shared" si="0"/>
        <v>153720</v>
      </c>
    </row>
    <row r="10" s="2" customFormat="1" spans="1:13">
      <c r="C10" s="13"/>
      <c r="G10" s="34"/>
      <c r="H10" s="16"/>
      <c r="I10" s="16"/>
      <c r="J10" s="16"/>
      <c r="K10" s="16"/>
      <c r="L10" s="16"/>
      <c r="M10" s="16"/>
    </row>
    <row r="11" s="2" customFormat="1" ht="21.75" customHeight="1" spans="1:13">
      <c r="A11" s="2" t="s">
        <v>335</v>
      </c>
      <c r="C11" s="13"/>
      <c r="G11" s="16" t="s">
        <v>336</v>
      </c>
      <c r="H11" s="16"/>
      <c r="I11" s="16"/>
      <c r="J11" s="16"/>
      <c r="K11" s="16"/>
      <c r="L11" s="16"/>
      <c r="M11" s="16"/>
    </row>
    <row r="12" s="2" customFormat="1" spans="1:13">
      <c r="C12" s="13"/>
      <c r="G12" s="34"/>
      <c r="H12" s="14"/>
      <c r="I12" s="16"/>
      <c r="J12" s="16"/>
      <c r="K12" s="16"/>
      <c r="L12" s="16"/>
      <c r="M12" s="16"/>
    </row>
  </sheetData>
  <mergeCells count="3">
    <mergeCell ref="A1:M1"/>
    <mergeCell ref="L2:M2"/>
    <mergeCell ref="A9:F9"/>
  </mergeCells>
  <pageMargins left="0.432638888888889" right="0.196527777777778" top="1" bottom="1" header="0.5" footer="0.5"/>
  <pageSetup paperSize="9" scale="92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F54"/>
  <sheetViews>
    <sheetView workbookViewId="0">
      <selection activeCell="G14" sqref="G14"/>
    </sheetView>
  </sheetViews>
  <sheetFormatPr defaultColWidth="10.2857142857143" defaultRowHeight="14.25" outlineLevelCol="5"/>
  <cols>
    <col min="1" max="1" width="6.51428571428571" style="36" customWidth="1"/>
    <col min="2" max="2" width="30.6761904761905" style="36" customWidth="1"/>
    <col min="3" max="3" width="10.5619047619048" style="39" customWidth="1"/>
    <col min="4" max="4" width="15.4" style="40" customWidth="1"/>
    <col min="5" max="5" width="13.4571428571429" style="40" customWidth="1"/>
    <col min="6" max="6" width="11.0285714285714" style="39" customWidth="1"/>
    <col min="7" max="16384" width="10.2857142857143" style="36"/>
  </cols>
  <sheetData>
    <row r="1" s="36" customFormat="1" ht="45" customHeight="1" spans="1:6">
      <c r="A1" s="41" t="s">
        <v>371</v>
      </c>
      <c r="B1" s="42"/>
      <c r="C1" s="43"/>
      <c r="D1" s="44"/>
      <c r="E1" s="44"/>
      <c r="F1" s="45"/>
    </row>
    <row r="2" s="37" customFormat="1" ht="33" customHeight="1" spans="1:6">
      <c r="A2" s="46" t="s">
        <v>42</v>
      </c>
      <c r="B2" s="46" t="s">
        <v>43</v>
      </c>
      <c r="C2" s="47" t="s">
        <v>338</v>
      </c>
      <c r="D2" s="48" t="s">
        <v>45</v>
      </c>
      <c r="E2" s="48" t="s">
        <v>46</v>
      </c>
      <c r="F2" s="49" t="s">
        <v>47</v>
      </c>
    </row>
    <row r="3" s="37" customFormat="1" ht="20" customHeight="1" spans="1:6">
      <c r="A3" s="50">
        <v>1</v>
      </c>
      <c r="B3" s="51" t="s">
        <v>339</v>
      </c>
      <c r="C3" s="96">
        <v>4300</v>
      </c>
      <c r="D3" s="97">
        <v>6450000</v>
      </c>
      <c r="E3" s="97">
        <v>245100</v>
      </c>
      <c r="F3" s="54"/>
    </row>
    <row r="4" s="37" customFormat="1" ht="20" customHeight="1" spans="1:6">
      <c r="A4" s="50">
        <v>2</v>
      </c>
      <c r="B4" s="51" t="s">
        <v>372</v>
      </c>
      <c r="C4" s="96">
        <v>800</v>
      </c>
      <c r="D4" s="97">
        <v>1200000</v>
      </c>
      <c r="E4" s="97">
        <v>45600</v>
      </c>
      <c r="F4" s="54"/>
    </row>
    <row r="5" s="37" customFormat="1" ht="20" customHeight="1" spans="1:6">
      <c r="A5" s="50">
        <v>3</v>
      </c>
      <c r="B5" s="51" t="s">
        <v>342</v>
      </c>
      <c r="C5" s="96">
        <v>900</v>
      </c>
      <c r="D5" s="97">
        <v>1350000</v>
      </c>
      <c r="E5" s="97">
        <v>51300</v>
      </c>
      <c r="F5" s="54"/>
    </row>
    <row r="6" s="37" customFormat="1" ht="20" customHeight="1" spans="1:6">
      <c r="A6" s="50">
        <v>4</v>
      </c>
      <c r="B6" s="51" t="s">
        <v>340</v>
      </c>
      <c r="C6" s="96">
        <v>7600</v>
      </c>
      <c r="D6" s="97">
        <v>11400000</v>
      </c>
      <c r="E6" s="97">
        <v>433200</v>
      </c>
      <c r="F6" s="54"/>
    </row>
    <row r="7" s="37" customFormat="1" ht="20" customHeight="1" spans="1:6">
      <c r="A7" s="50">
        <v>5</v>
      </c>
      <c r="B7" s="51" t="s">
        <v>373</v>
      </c>
      <c r="C7" s="96">
        <v>2177</v>
      </c>
      <c r="D7" s="97">
        <v>3265500</v>
      </c>
      <c r="E7" s="97">
        <v>124089</v>
      </c>
      <c r="F7" s="54"/>
    </row>
    <row r="8" s="37" customFormat="1" ht="20" customHeight="1" spans="1:6">
      <c r="A8" s="50">
        <v>6</v>
      </c>
      <c r="B8" s="51" t="s">
        <v>341</v>
      </c>
      <c r="C8" s="96">
        <v>5800</v>
      </c>
      <c r="D8" s="97">
        <v>8700000</v>
      </c>
      <c r="E8" s="97">
        <v>330600</v>
      </c>
      <c r="F8" s="54"/>
    </row>
    <row r="9" s="37" customFormat="1" ht="20" customHeight="1" spans="1:6">
      <c r="A9" s="50">
        <v>7</v>
      </c>
      <c r="B9" s="51" t="s">
        <v>374</v>
      </c>
      <c r="C9" s="96">
        <v>1300</v>
      </c>
      <c r="D9" s="97">
        <v>1950000</v>
      </c>
      <c r="E9" s="97">
        <v>74100</v>
      </c>
      <c r="F9" s="54"/>
    </row>
    <row r="10" s="37" customFormat="1" ht="20" customHeight="1" spans="1:6">
      <c r="A10" s="50">
        <v>8</v>
      </c>
      <c r="B10" s="51" t="s">
        <v>375</v>
      </c>
      <c r="C10" s="96">
        <v>1300</v>
      </c>
      <c r="D10" s="97">
        <v>1950000</v>
      </c>
      <c r="E10" s="97">
        <v>74100</v>
      </c>
      <c r="F10" s="54"/>
    </row>
    <row r="11" s="37" customFormat="1" ht="20" customHeight="1" spans="1:6">
      <c r="A11" s="50">
        <v>9</v>
      </c>
      <c r="B11" s="51" t="s">
        <v>343</v>
      </c>
      <c r="C11" s="96">
        <v>2800</v>
      </c>
      <c r="D11" s="97">
        <v>4200000</v>
      </c>
      <c r="E11" s="97">
        <v>159600</v>
      </c>
      <c r="F11" s="54"/>
    </row>
    <row r="12" s="38" customFormat="1" ht="20" customHeight="1" spans="1:6">
      <c r="A12" s="46" t="s">
        <v>34</v>
      </c>
      <c r="B12" s="46"/>
      <c r="C12" s="49">
        <f>SUM(C3:C11)</f>
        <v>26977</v>
      </c>
      <c r="D12" s="56">
        <f>SUM(D3:D11)</f>
        <v>40465500</v>
      </c>
      <c r="E12" s="56">
        <f>SUM(E3:E11)</f>
        <v>1537689</v>
      </c>
      <c r="F12" s="57"/>
    </row>
    <row r="13" s="38" customFormat="1" ht="12" customHeight="1" spans="1:6">
      <c r="A13" s="58"/>
      <c r="B13" s="58"/>
      <c r="C13" s="59"/>
      <c r="D13" s="60"/>
      <c r="E13" s="60"/>
      <c r="F13" s="61"/>
    </row>
    <row r="14" s="38" customFormat="1" ht="22" customHeight="1" spans="1:6">
      <c r="A14" s="62" t="s">
        <v>165</v>
      </c>
      <c r="B14" s="62"/>
      <c r="C14" s="63"/>
      <c r="D14" s="64" t="s">
        <v>166</v>
      </c>
      <c r="E14" s="64"/>
      <c r="F14" s="61"/>
    </row>
    <row r="15" s="38" customFormat="1" ht="22" customHeight="1" spans="1:6">
      <c r="A15" s="62" t="s">
        <v>167</v>
      </c>
      <c r="B15" s="62"/>
      <c r="C15" s="63"/>
      <c r="D15" s="65" t="s">
        <v>168</v>
      </c>
      <c r="E15" s="65"/>
      <c r="F15" s="61"/>
    </row>
    <row r="16" s="38" customFormat="1" ht="12" customHeight="1" spans="1:6">
      <c r="A16" s="62"/>
      <c r="B16" s="62"/>
      <c r="C16" s="63"/>
      <c r="D16" s="65"/>
      <c r="E16" s="66"/>
      <c r="F16" s="61"/>
    </row>
    <row r="17" s="38" customFormat="1" ht="22" customHeight="1" spans="1:6">
      <c r="A17" s="67">
        <v>46211</v>
      </c>
      <c r="B17" s="62"/>
      <c r="C17" s="63"/>
      <c r="D17" s="65" t="s">
        <v>169</v>
      </c>
      <c r="E17" s="65"/>
      <c r="F17" s="61"/>
    </row>
    <row r="18" s="37" customFormat="1" ht="22" customHeight="1" spans="1:6">
      <c r="C18" s="68"/>
      <c r="D18" s="69"/>
      <c r="E18" s="69"/>
      <c r="F18" s="68"/>
    </row>
    <row r="19" s="37" customFormat="1" ht="22" customHeight="1" spans="1:6">
      <c r="C19" s="68"/>
      <c r="D19" s="69"/>
      <c r="E19" s="69"/>
      <c r="F19" s="68"/>
    </row>
    <row r="20" s="37" customFormat="1" ht="22" customHeight="1" spans="1:6">
      <c r="C20" s="68"/>
      <c r="D20" s="69"/>
      <c r="E20" s="69"/>
      <c r="F20" s="68"/>
    </row>
    <row r="21" s="37" customFormat="1" ht="22" customHeight="1" spans="1:6">
      <c r="C21" s="68"/>
      <c r="D21" s="69"/>
      <c r="E21" s="69"/>
      <c r="F21" s="68"/>
    </row>
    <row r="22" s="37" customFormat="1" ht="22" customHeight="1" spans="1:6">
      <c r="C22" s="68"/>
      <c r="D22" s="69"/>
      <c r="E22" s="69"/>
      <c r="F22" s="68"/>
    </row>
    <row r="23" s="37" customFormat="1" ht="22" customHeight="1" spans="1:6">
      <c r="C23" s="68"/>
      <c r="D23" s="69"/>
      <c r="E23" s="69"/>
      <c r="F23" s="68"/>
    </row>
    <row r="24" s="37" customFormat="1" ht="22" customHeight="1" spans="1:6">
      <c r="C24" s="68"/>
      <c r="D24" s="69"/>
      <c r="E24" s="69"/>
      <c r="F24" s="68"/>
    </row>
    <row r="25" s="37" customFormat="1" ht="22" customHeight="1" spans="1:6">
      <c r="C25" s="68"/>
      <c r="D25" s="69"/>
      <c r="E25" s="69"/>
      <c r="F25" s="68"/>
    </row>
    <row r="26" s="37" customFormat="1" ht="22" customHeight="1" spans="1:6">
      <c r="C26" s="68"/>
      <c r="D26" s="69"/>
      <c r="E26" s="69"/>
      <c r="F26" s="68"/>
    </row>
    <row r="27" s="37" customFormat="1" ht="22" customHeight="1" spans="1:6">
      <c r="C27" s="68"/>
      <c r="D27" s="69"/>
      <c r="E27" s="69"/>
      <c r="F27" s="68"/>
    </row>
    <row r="28" s="37" customFormat="1" ht="22" customHeight="1" spans="1:6">
      <c r="C28" s="68"/>
      <c r="D28" s="69"/>
      <c r="E28" s="69"/>
      <c r="F28" s="68"/>
    </row>
    <row r="29" s="37" customFormat="1" ht="22" customHeight="1" spans="1:6">
      <c r="C29" s="68"/>
      <c r="D29" s="69"/>
      <c r="E29" s="69"/>
      <c r="F29" s="68"/>
    </row>
    <row r="30" s="37" customFormat="1" ht="22" customHeight="1" spans="1:6">
      <c r="C30" s="68"/>
      <c r="D30" s="69"/>
      <c r="E30" s="69"/>
      <c r="F30" s="68"/>
    </row>
    <row r="31" s="36" customFormat="1" spans="1:6">
      <c r="C31" s="39"/>
      <c r="D31" s="40"/>
      <c r="E31" s="40"/>
      <c r="F31" s="39"/>
    </row>
    <row r="32" s="36" customFormat="1" spans="1:6">
      <c r="C32" s="39"/>
      <c r="D32" s="40"/>
      <c r="E32" s="40"/>
      <c r="F32" s="39"/>
    </row>
    <row r="33" s="36" customFormat="1" spans="3:6">
      <c r="C33" s="39"/>
      <c r="D33" s="40"/>
      <c r="E33" s="40"/>
      <c r="F33" s="39"/>
    </row>
    <row r="34" s="36" customFormat="1" spans="3:6">
      <c r="C34" s="39"/>
      <c r="D34" s="40"/>
      <c r="E34" s="40"/>
      <c r="F34" s="39"/>
    </row>
    <row r="35" s="36" customFormat="1" spans="3:6">
      <c r="C35" s="39"/>
      <c r="D35" s="40"/>
      <c r="E35" s="40"/>
      <c r="F35" s="39"/>
    </row>
    <row r="36" s="36" customFormat="1" spans="3:6">
      <c r="C36" s="39"/>
      <c r="D36" s="40"/>
      <c r="E36" s="40"/>
      <c r="F36" s="39"/>
    </row>
    <row r="37" s="36" customFormat="1" spans="3:6">
      <c r="C37" s="39"/>
      <c r="D37" s="40"/>
      <c r="E37" s="40"/>
      <c r="F37" s="39"/>
    </row>
    <row r="38" s="36" customFormat="1" spans="3:6">
      <c r="C38" s="39"/>
      <c r="D38" s="40"/>
      <c r="E38" s="40"/>
      <c r="F38" s="39"/>
    </row>
    <row r="39" s="36" customFormat="1" spans="3:6">
      <c r="C39" s="39"/>
      <c r="D39" s="40"/>
      <c r="E39" s="40"/>
      <c r="F39" s="39"/>
    </row>
    <row r="40" s="36" customFormat="1" spans="3:6">
      <c r="C40" s="39"/>
      <c r="D40" s="40"/>
      <c r="E40" s="40"/>
      <c r="F40" s="39"/>
    </row>
    <row r="41" s="36" customFormat="1" spans="3:6">
      <c r="C41" s="39"/>
      <c r="D41" s="40"/>
      <c r="E41" s="40"/>
      <c r="F41" s="39"/>
    </row>
    <row r="42" s="36" customFormat="1" spans="3:6">
      <c r="C42" s="39"/>
      <c r="D42" s="40"/>
      <c r="E42" s="40"/>
      <c r="F42" s="39"/>
    </row>
    <row r="43" s="36" customFormat="1" spans="3:6">
      <c r="C43" s="39"/>
      <c r="D43" s="40"/>
      <c r="E43" s="40"/>
      <c r="F43" s="39"/>
    </row>
    <row r="44" s="36" customFormat="1" spans="3:6">
      <c r="C44" s="39"/>
      <c r="D44" s="40"/>
      <c r="E44" s="40"/>
      <c r="F44" s="39"/>
    </row>
    <row r="45" s="36" customFormat="1" spans="3:6">
      <c r="C45" s="39"/>
      <c r="D45" s="40"/>
      <c r="E45" s="40"/>
      <c r="F45" s="39"/>
    </row>
    <row r="46" s="36" customFormat="1" spans="3:6">
      <c r="C46" s="39"/>
      <c r="D46" s="40"/>
      <c r="E46" s="40"/>
      <c r="F46" s="39"/>
    </row>
    <row r="47" s="36" customFormat="1" spans="3:6">
      <c r="C47" s="39"/>
      <c r="D47" s="40"/>
      <c r="E47" s="40"/>
      <c r="F47" s="39"/>
    </row>
    <row r="48" s="36" customFormat="1" spans="3:6">
      <c r="C48" s="39"/>
      <c r="D48" s="40"/>
      <c r="E48" s="40"/>
      <c r="F48" s="39"/>
    </row>
    <row r="49" s="36" customFormat="1" spans="1:6">
      <c r="C49" s="39"/>
      <c r="D49" s="40"/>
      <c r="E49" s="40"/>
      <c r="F49" s="39"/>
    </row>
    <row r="50" s="36" customFormat="1" spans="1:6">
      <c r="C50" s="39"/>
      <c r="D50" s="40"/>
      <c r="E50" s="40"/>
      <c r="F50" s="39"/>
    </row>
    <row r="51" s="36" customFormat="1" spans="1:6">
      <c r="C51" s="39"/>
      <c r="D51" s="40"/>
      <c r="E51" s="40"/>
      <c r="F51" s="39"/>
    </row>
    <row r="52" s="36" customFormat="1" ht="18.75" spans="1:6">
      <c r="A52" s="70"/>
      <c r="B52" s="70"/>
      <c r="C52" s="71"/>
      <c r="D52" s="72"/>
      <c r="E52" s="72"/>
      <c r="F52" s="39"/>
    </row>
    <row r="53" s="36" customFormat="1" ht="18.75" spans="1:6">
      <c r="A53" s="70"/>
      <c r="B53" s="70"/>
      <c r="C53" s="71"/>
      <c r="D53" s="72"/>
      <c r="E53" s="72"/>
      <c r="F53" s="39"/>
    </row>
    <row r="54" s="36" customFormat="1" ht="18.75" spans="1:6">
      <c r="A54" s="70"/>
      <c r="B54" s="70"/>
      <c r="C54" s="71"/>
      <c r="D54" s="72"/>
      <c r="E54" s="72"/>
      <c r="F54" s="39"/>
    </row>
  </sheetData>
  <mergeCells count="6">
    <mergeCell ref="A12:B12"/>
    <mergeCell ref="A14:B14"/>
    <mergeCell ref="A15:B15"/>
    <mergeCell ref="D15:E15"/>
    <mergeCell ref="A17:B17"/>
    <mergeCell ref="D17:E17"/>
  </mergeCells>
  <pageMargins left="0.747916666666667" right="0.156944444444444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第二季度申请汇总表</vt:lpstr>
      <vt:lpstr>申请汇总表</vt:lpstr>
      <vt:lpstr>水稻汇总</vt:lpstr>
      <vt:lpstr>水稻清单</vt:lpstr>
      <vt:lpstr>能繁母猪汇总</vt:lpstr>
      <vt:lpstr>能繁母猪清单</vt:lpstr>
      <vt:lpstr>仔猪汇总</vt:lpstr>
      <vt:lpstr>仔猪清单 </vt:lpstr>
      <vt:lpstr>育肥猪汇总</vt:lpstr>
      <vt:lpstr>育肥猪清单</vt:lpstr>
      <vt:lpstr>岭南水果汇总</vt:lpstr>
      <vt:lpstr>岭南水果清单</vt:lpstr>
      <vt:lpstr>蔬菜汇总</vt:lpstr>
      <vt:lpstr>蔬菜清单</vt:lpstr>
      <vt:lpstr>肉鸡汇总</vt:lpstr>
      <vt:lpstr>肉鸡清单</vt:lpstr>
      <vt:lpstr>水产汇总</vt:lpstr>
      <vt:lpstr>水产清单</vt:lpstr>
      <vt:lpstr>海洋牧场汇总</vt:lpstr>
      <vt:lpstr>海洋牧场清单</vt:lpstr>
      <vt:lpstr>番薯汇总</vt:lpstr>
      <vt:lpstr>番薯清单</vt:lpstr>
      <vt:lpstr>番薯清单 (补)</vt:lpstr>
      <vt:lpstr>鲍鱼苗汇总</vt:lpstr>
      <vt:lpstr>鲍鱼苗清单 </vt:lpstr>
      <vt:lpstr>鲍鱼苗清单  (补)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夏知秋</cp:lastModifiedBy>
  <dcterms:created xsi:type="dcterms:W3CDTF">2024-07-08T03:14:00Z</dcterms:created>
  <dcterms:modified xsi:type="dcterms:W3CDTF">2026-07-15T03:37:01Z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0790A492B7E743E781A9249CBF323158_12</vt:lpwstr>
  </property>
  <property fmtid="{D5CDD505-2E9C-101B-9397-08002B2CF9AE}" pid="5" name="CalculationRule">
    <vt:i4>0</vt:i4>
  </property>
</Properties>
</file>