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项目调整部分建设内容方案表" sheetId="1" r:id="rId1"/>
  </sheets>
  <definedNames>
    <definedName name="_xlnm.Print_Area" localSheetId="0">项目调整部分建设内容方案表!$A$1:$L$25</definedName>
  </definedNames>
  <calcPr calcId="144525"/>
</workbook>
</file>

<file path=xl/sharedStrings.xml><?xml version="1.0" encoding="utf-8"?>
<sst xmlns="http://schemas.openxmlformats.org/spreadsheetml/2006/main" count="49">
  <si>
    <t>2019年惠来县周田镇高标准农田建设项目调整部分建设内容方案表</t>
  </si>
  <si>
    <t>单位：万元</t>
  </si>
  <si>
    <r>
      <rPr>
        <sz val="11"/>
        <color theme="1"/>
        <rFont val="宋体"/>
        <charset val="134"/>
      </rPr>
      <t>项目名称</t>
    </r>
  </si>
  <si>
    <r>
      <rPr>
        <sz val="11"/>
        <color theme="1"/>
        <rFont val="宋体"/>
        <charset val="134"/>
      </rPr>
      <t>项目总投资</t>
    </r>
  </si>
  <si>
    <r>
      <rPr>
        <sz val="11"/>
        <color theme="1"/>
        <rFont val="宋体"/>
        <charset val="134"/>
      </rPr>
      <t>栏</t>
    </r>
  </si>
  <si>
    <r>
      <rPr>
        <sz val="11"/>
        <color theme="1"/>
        <rFont val="宋体"/>
        <charset val="134"/>
      </rPr>
      <t>调整计划前</t>
    </r>
  </si>
  <si>
    <r>
      <rPr>
        <sz val="11"/>
        <color theme="1"/>
        <rFont val="宋体"/>
        <charset val="134"/>
      </rPr>
      <t>调整后计划</t>
    </r>
  </si>
  <si>
    <r>
      <rPr>
        <sz val="11"/>
        <color theme="1"/>
        <rFont val="宋体"/>
        <charset val="134"/>
      </rPr>
      <t>投资额变动</t>
    </r>
  </si>
  <si>
    <r>
      <rPr>
        <sz val="11"/>
        <color theme="1"/>
        <rFont val="宋体"/>
        <charset val="134"/>
      </rPr>
      <t>调整涉及金额</t>
    </r>
  </si>
  <si>
    <t>备注</t>
  </si>
  <si>
    <r>
      <rPr>
        <sz val="11"/>
        <color theme="1"/>
        <rFont val="宋体"/>
        <charset val="134"/>
      </rPr>
      <t>其中财政投资资金</t>
    </r>
  </si>
  <si>
    <r>
      <rPr>
        <sz val="11"/>
        <color theme="1"/>
        <rFont val="宋体"/>
        <charset val="134"/>
      </rPr>
      <t>建设内容</t>
    </r>
  </si>
  <si>
    <r>
      <rPr>
        <sz val="11"/>
        <color theme="1"/>
        <rFont val="宋体"/>
        <charset val="134"/>
      </rPr>
      <t>计划投资</t>
    </r>
  </si>
  <si>
    <r>
      <rPr>
        <sz val="11"/>
        <color theme="1"/>
        <rFont val="宋体"/>
        <charset val="134"/>
      </rPr>
      <t>减少投资</t>
    </r>
  </si>
  <si>
    <r>
      <rPr>
        <sz val="11"/>
        <color theme="1"/>
        <rFont val="宋体"/>
        <charset val="134"/>
      </rPr>
      <t>增加投资</t>
    </r>
  </si>
  <si>
    <r>
      <rPr>
        <sz val="11"/>
        <color theme="1"/>
        <rFont val="Times New Roman"/>
        <charset val="134"/>
      </rPr>
      <t>2019</t>
    </r>
    <r>
      <rPr>
        <sz val="11"/>
        <color theme="1"/>
        <rFont val="宋体"/>
        <charset val="134"/>
      </rPr>
      <t>年惠来县周田镇高标准农田建设项目</t>
    </r>
    <r>
      <rPr>
        <sz val="11"/>
        <color theme="1"/>
        <rFont val="宋体"/>
        <charset val="134"/>
      </rPr>
      <t xml:space="preserve">
</t>
    </r>
  </si>
  <si>
    <r>
      <rPr>
        <sz val="11"/>
        <color theme="1"/>
        <rFont val="宋体"/>
        <charset val="134"/>
      </rPr>
      <t>整修农渠</t>
    </r>
    <r>
      <rPr>
        <sz val="11"/>
        <color theme="1"/>
        <rFont val="Times New Roman"/>
        <charset val="134"/>
      </rPr>
      <t>I 7719m</t>
    </r>
  </si>
  <si>
    <r>
      <rPr>
        <sz val="11"/>
        <color theme="1"/>
        <rFont val="宋体"/>
        <charset val="134"/>
      </rPr>
      <t>整修农渠</t>
    </r>
    <r>
      <rPr>
        <sz val="11"/>
        <color theme="1"/>
        <rFont val="Times New Roman"/>
        <charset val="134"/>
      </rPr>
      <t>I 6005m</t>
    </r>
  </si>
  <si>
    <r>
      <rPr>
        <sz val="11"/>
        <color theme="1"/>
        <rFont val="宋体"/>
        <charset val="134"/>
      </rPr>
      <t>整修农渠</t>
    </r>
    <r>
      <rPr>
        <sz val="11"/>
        <color theme="1"/>
        <rFont val="Times New Roman"/>
        <charset val="134"/>
      </rPr>
      <t>II 1364m</t>
    </r>
  </si>
  <si>
    <t>整修农渠II 933m</t>
  </si>
  <si>
    <t>整修农渠Ⅲ 260m</t>
  </si>
  <si>
    <t>整修农渠Ⅲ与整修农渠Ⅳ均由整修农渠I变更而得</t>
  </si>
  <si>
    <t>整修农渠Ⅳ 400m</t>
  </si>
  <si>
    <r>
      <rPr>
        <sz val="11"/>
        <color theme="1"/>
        <rFont val="宋体"/>
        <charset val="134"/>
      </rPr>
      <t>整修干渠</t>
    </r>
    <r>
      <rPr>
        <sz val="11"/>
        <color theme="1"/>
        <rFont val="Times New Roman"/>
        <charset val="134"/>
      </rPr>
      <t>I 426m</t>
    </r>
  </si>
  <si>
    <t>整修干渠I 438m</t>
  </si>
  <si>
    <r>
      <rPr>
        <sz val="11"/>
        <color theme="1"/>
        <rFont val="宋体"/>
        <charset val="134"/>
      </rPr>
      <t>整修干渠</t>
    </r>
    <r>
      <rPr>
        <sz val="11"/>
        <color theme="1"/>
        <rFont val="Times New Roman"/>
        <charset val="134"/>
      </rPr>
      <t>II 343m</t>
    </r>
  </si>
  <si>
    <t>整修干渠II 191m</t>
  </si>
  <si>
    <r>
      <rPr>
        <sz val="11"/>
        <color theme="1"/>
        <rFont val="宋体"/>
        <charset val="134"/>
      </rPr>
      <t>整修斗沟</t>
    </r>
    <r>
      <rPr>
        <sz val="11"/>
        <color theme="1"/>
        <rFont val="Times New Roman"/>
        <charset val="134"/>
      </rPr>
      <t>I 839m</t>
    </r>
  </si>
  <si>
    <r>
      <rPr>
        <sz val="11"/>
        <color theme="1"/>
        <rFont val="宋体"/>
        <charset val="134"/>
      </rPr>
      <t>整修斗沟</t>
    </r>
    <r>
      <rPr>
        <sz val="11"/>
        <color theme="1"/>
        <rFont val="Times New Roman"/>
        <charset val="134"/>
      </rPr>
      <t>I 657m</t>
    </r>
  </si>
  <si>
    <r>
      <rPr>
        <sz val="11"/>
        <color theme="1"/>
        <rFont val="宋体"/>
        <charset val="134"/>
      </rPr>
      <t>整修支沟</t>
    </r>
    <r>
      <rPr>
        <sz val="11"/>
        <color theme="1"/>
        <rFont val="Times New Roman"/>
        <charset val="134"/>
      </rPr>
      <t>I 452m</t>
    </r>
  </si>
  <si>
    <r>
      <rPr>
        <sz val="11"/>
        <color theme="1"/>
        <rFont val="宋体"/>
        <charset val="134"/>
      </rPr>
      <t>整修支沟</t>
    </r>
    <r>
      <rPr>
        <sz val="11"/>
        <color theme="1"/>
        <rFont val="Times New Roman"/>
        <charset val="134"/>
      </rPr>
      <t>I 450m</t>
    </r>
  </si>
  <si>
    <r>
      <rPr>
        <sz val="11"/>
        <color theme="1"/>
        <rFont val="宋体"/>
        <charset val="134"/>
      </rPr>
      <t>整修支沟</t>
    </r>
    <r>
      <rPr>
        <sz val="11"/>
        <color theme="1"/>
        <rFont val="Times New Roman"/>
        <charset val="134"/>
      </rPr>
      <t>II 304m</t>
    </r>
  </si>
  <si>
    <r>
      <rPr>
        <sz val="11"/>
        <color theme="1"/>
        <rFont val="宋体"/>
        <charset val="134"/>
      </rPr>
      <t>整修支沟</t>
    </r>
    <r>
      <rPr>
        <sz val="11"/>
        <color theme="1"/>
        <rFont val="Times New Roman"/>
        <charset val="134"/>
      </rPr>
      <t>II 296m</t>
    </r>
  </si>
  <si>
    <t>新修坡头</t>
  </si>
  <si>
    <t>新修水闸</t>
  </si>
  <si>
    <t>新修涵管Ⅰ11座</t>
  </si>
  <si>
    <t>新修涵管Ⅰ6座</t>
  </si>
  <si>
    <t>新修涵管II 1座</t>
  </si>
  <si>
    <r>
      <rPr>
        <sz val="11"/>
        <color theme="1"/>
        <rFont val="宋体"/>
        <charset val="134"/>
      </rPr>
      <t>整修生产路</t>
    </r>
    <r>
      <rPr>
        <sz val="11"/>
        <color theme="1"/>
        <rFont val="Times New Roman"/>
        <charset val="134"/>
      </rPr>
      <t>I 2.5m</t>
    </r>
    <r>
      <rPr>
        <sz val="11"/>
        <color theme="1"/>
        <rFont val="宋体"/>
        <charset val="134"/>
      </rPr>
      <t>宽</t>
    </r>
  </si>
  <si>
    <t>整修生产路I 2.5m宽</t>
  </si>
  <si>
    <t>整修田间道I 486m</t>
  </si>
  <si>
    <r>
      <rPr>
        <sz val="11"/>
        <color theme="1"/>
        <rFont val="宋体"/>
        <charset val="134"/>
      </rPr>
      <t>整修田间道</t>
    </r>
    <r>
      <rPr>
        <sz val="11"/>
        <color theme="1"/>
        <rFont val="Times New Roman"/>
        <charset val="134"/>
      </rPr>
      <t>II 1519m</t>
    </r>
  </si>
  <si>
    <t>整修田间道II 1494.5m</t>
  </si>
  <si>
    <t>田间道Ⅲ由田间道II 规格变更而得</t>
  </si>
  <si>
    <r>
      <rPr>
        <sz val="11"/>
        <color theme="1"/>
        <rFont val="宋体"/>
        <charset val="134"/>
      </rPr>
      <t>整修田间道Ⅲ</t>
    </r>
    <r>
      <rPr>
        <sz val="11"/>
        <color theme="1"/>
        <rFont val="Times New Roman"/>
        <charset val="134"/>
      </rPr>
      <t xml:space="preserve"> 1616m</t>
    </r>
  </si>
  <si>
    <t>标志牌</t>
  </si>
  <si>
    <t>道路喇叭口和宣传栏</t>
  </si>
  <si>
    <r>
      <rPr>
        <sz val="11"/>
        <color theme="1"/>
        <rFont val="宋体"/>
        <charset val="134"/>
      </rPr>
      <t>小计</t>
    </r>
  </si>
  <si>
    <r>
      <rPr>
        <sz val="11"/>
        <color theme="1"/>
        <rFont val="宋体"/>
        <charset val="134"/>
      </rPr>
      <t>说明：项目建筑工程总投资775.60</t>
    </r>
    <r>
      <rPr>
        <sz val="11"/>
        <color theme="1"/>
        <rFont val="宋体"/>
        <charset val="134"/>
      </rPr>
      <t>万元，项目变更后减少金额148.24万元，变更调整后增加金额148.24万元，调整涉及金额为217.87万元，变更比例为28.</t>
    </r>
    <r>
      <rPr>
        <sz val="11"/>
        <color theme="1"/>
        <rFont val="宋体"/>
        <charset val="134"/>
      </rPr>
      <t>09</t>
    </r>
    <r>
      <rPr>
        <sz val="11"/>
        <color theme="1"/>
        <rFont val="宋体"/>
        <charset val="134"/>
      </rPr>
      <t>%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</si>
</sst>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1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14" borderId="16" applyNumberFormat="0" applyAlignment="0" applyProtection="0">
      <alignment vertical="center"/>
    </xf>
    <xf numFmtId="0" fontId="12" fillId="14" borderId="14" applyNumberFormat="0" applyAlignment="0" applyProtection="0">
      <alignment vertical="center"/>
    </xf>
    <xf numFmtId="0" fontId="20" fillId="23" borderId="19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176" fontId="0" fillId="0" borderId="0" xfId="0" applyNumberFormat="1"/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76" fontId="0" fillId="0" borderId="3" xfId="0" applyNumberForma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28"/>
  <sheetViews>
    <sheetView tabSelected="1" view="pageBreakPreview" zoomScale="85" zoomScaleNormal="100" zoomScaleSheetLayoutView="85" workbookViewId="0">
      <selection activeCell="G20" sqref="G20"/>
    </sheetView>
  </sheetViews>
  <sheetFormatPr defaultColWidth="9" defaultRowHeight="13.5"/>
  <cols>
    <col min="1" max="1" width="11.6666666666667" customWidth="1"/>
    <col min="2" max="2" width="7.775" customWidth="1"/>
    <col min="3" max="3" width="7.10833333333333" customWidth="1"/>
    <col min="4" max="4" width="5.55833333333333" customWidth="1"/>
    <col min="5" max="5" width="18.3333333333333" customWidth="1"/>
    <col min="6" max="6" width="8.88333333333333" customWidth="1"/>
    <col min="7" max="7" width="22.1083333333333" customWidth="1"/>
    <col min="8" max="8" width="10.2166666666667" customWidth="1"/>
    <col min="9" max="9" width="9.55833333333333" customWidth="1"/>
    <col min="10" max="10" width="7.55833333333333" customWidth="1"/>
    <col min="11" max="11" width="9.55833333333333" customWidth="1"/>
    <col min="12" max="12" width="14.3333333333333" customWidth="1"/>
    <col min="13" max="13" width="11.6666666666667" customWidth="1"/>
  </cols>
  <sheetData>
    <row r="1" ht="19.9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9.05" customHeight="1" spans="1:12">
      <c r="A3" s="4" t="s">
        <v>2</v>
      </c>
      <c r="B3" s="5" t="s">
        <v>3</v>
      </c>
      <c r="C3" s="6"/>
      <c r="D3" s="6" t="s">
        <v>4</v>
      </c>
      <c r="E3" s="7" t="s">
        <v>5</v>
      </c>
      <c r="F3" s="7"/>
      <c r="G3" s="8" t="s">
        <v>6</v>
      </c>
      <c r="H3" s="9"/>
      <c r="I3" s="8" t="s">
        <v>7</v>
      </c>
      <c r="J3" s="9"/>
      <c r="K3" s="22" t="s">
        <v>8</v>
      </c>
      <c r="L3" s="23" t="s">
        <v>9</v>
      </c>
    </row>
    <row r="4" ht="45.45" customHeight="1" spans="1:12">
      <c r="A4" s="4"/>
      <c r="B4" s="10"/>
      <c r="C4" s="11" t="s">
        <v>10</v>
      </c>
      <c r="D4" s="12"/>
      <c r="E4" s="7" t="s">
        <v>11</v>
      </c>
      <c r="F4" s="7" t="s">
        <v>12</v>
      </c>
      <c r="G4" s="7" t="s">
        <v>11</v>
      </c>
      <c r="H4" s="7" t="s">
        <v>12</v>
      </c>
      <c r="I4" s="7" t="s">
        <v>13</v>
      </c>
      <c r="J4" s="7" t="s">
        <v>14</v>
      </c>
      <c r="K4" s="24"/>
      <c r="L4" s="25"/>
    </row>
    <row r="5" ht="18.45" customHeight="1" spans="1:13">
      <c r="A5" s="6" t="s">
        <v>15</v>
      </c>
      <c r="B5" s="13">
        <v>775.65</v>
      </c>
      <c r="C5" s="13">
        <v>775.65</v>
      </c>
      <c r="D5" s="4">
        <v>1</v>
      </c>
      <c r="E5" s="4" t="s">
        <v>16</v>
      </c>
      <c r="F5" s="14">
        <v>188.818868</v>
      </c>
      <c r="G5" s="4" t="s">
        <v>17</v>
      </c>
      <c r="H5" s="14">
        <v>147.739261</v>
      </c>
      <c r="I5" s="14">
        <f>F5-H5</f>
        <v>41.079607</v>
      </c>
      <c r="J5" s="14"/>
      <c r="K5" s="14">
        <f>I5</f>
        <v>41.079607</v>
      </c>
      <c r="L5" s="26"/>
      <c r="M5" s="21"/>
    </row>
    <row r="6" ht="15" spans="1:12">
      <c r="A6" s="15"/>
      <c r="B6" s="16"/>
      <c r="C6" s="16"/>
      <c r="D6" s="4">
        <v>2</v>
      </c>
      <c r="E6" s="4" t="s">
        <v>18</v>
      </c>
      <c r="F6" s="14">
        <v>53.158632</v>
      </c>
      <c r="G6" s="17" t="s">
        <v>19</v>
      </c>
      <c r="H6" s="14">
        <v>36.753974</v>
      </c>
      <c r="I6" s="14">
        <f t="shared" ref="I6:I20" si="0">F6-H6</f>
        <v>16.404658</v>
      </c>
      <c r="J6" s="14"/>
      <c r="K6" s="14">
        <f t="shared" ref="K6:K23" si="1">I6+J6</f>
        <v>16.404658</v>
      </c>
      <c r="L6" s="26"/>
    </row>
    <row r="7" ht="31.05" customHeight="1" spans="1:12">
      <c r="A7" s="15"/>
      <c r="B7" s="16"/>
      <c r="C7" s="16"/>
      <c r="D7" s="4">
        <v>3</v>
      </c>
      <c r="E7" s="4"/>
      <c r="F7" s="14"/>
      <c r="G7" s="17" t="s">
        <v>20</v>
      </c>
      <c r="H7" s="14">
        <v>12.661971</v>
      </c>
      <c r="I7" s="14"/>
      <c r="J7" s="14">
        <f>H7-F7</f>
        <v>12.661971</v>
      </c>
      <c r="K7" s="14"/>
      <c r="L7" s="27" t="s">
        <v>21</v>
      </c>
    </row>
    <row r="8" ht="31.05" customHeight="1" spans="1:12">
      <c r="A8" s="15"/>
      <c r="B8" s="16"/>
      <c r="C8" s="16"/>
      <c r="D8" s="4">
        <v>4</v>
      </c>
      <c r="E8" s="4"/>
      <c r="F8" s="14"/>
      <c r="G8" s="17" t="s">
        <v>22</v>
      </c>
      <c r="H8" s="14">
        <v>11.91792</v>
      </c>
      <c r="I8" s="14"/>
      <c r="J8" s="14">
        <f t="shared" ref="J8:J23" si="2">H8-F8</f>
        <v>11.91792</v>
      </c>
      <c r="K8" s="14"/>
      <c r="L8" s="28"/>
    </row>
    <row r="9" ht="15" spans="1:12">
      <c r="A9" s="15"/>
      <c r="B9" s="16"/>
      <c r="C9" s="16"/>
      <c r="D9" s="4">
        <v>5</v>
      </c>
      <c r="E9" s="4" t="s">
        <v>23</v>
      </c>
      <c r="F9" s="14">
        <v>55.540282</v>
      </c>
      <c r="G9" s="17" t="s">
        <v>24</v>
      </c>
      <c r="H9" s="14">
        <v>67.494605</v>
      </c>
      <c r="I9" s="14"/>
      <c r="J9" s="14">
        <f t="shared" si="2"/>
        <v>11.954323</v>
      </c>
      <c r="K9" s="14">
        <f t="shared" si="1"/>
        <v>11.954323</v>
      </c>
      <c r="L9" s="26"/>
    </row>
    <row r="10" ht="15" spans="1:12">
      <c r="A10" s="15"/>
      <c r="B10" s="16"/>
      <c r="C10" s="16"/>
      <c r="D10" s="4">
        <v>6</v>
      </c>
      <c r="E10" s="4" t="s">
        <v>25</v>
      </c>
      <c r="F10" s="14">
        <v>28.977994</v>
      </c>
      <c r="G10" s="17" t="s">
        <v>26</v>
      </c>
      <c r="H10" s="14">
        <v>16.38528</v>
      </c>
      <c r="I10" s="14">
        <f t="shared" si="0"/>
        <v>12.592714</v>
      </c>
      <c r="J10" s="14"/>
      <c r="K10" s="14">
        <f t="shared" si="1"/>
        <v>12.592714</v>
      </c>
      <c r="L10" s="26"/>
    </row>
    <row r="11" ht="15" spans="1:12">
      <c r="A11" s="15"/>
      <c r="B11" s="16"/>
      <c r="C11" s="16"/>
      <c r="D11" s="4">
        <v>7</v>
      </c>
      <c r="E11" s="4" t="s">
        <v>27</v>
      </c>
      <c r="F11" s="14">
        <v>83.209106</v>
      </c>
      <c r="G11" s="4" t="s">
        <v>28</v>
      </c>
      <c r="H11" s="14">
        <v>73.936876</v>
      </c>
      <c r="I11" s="14">
        <f t="shared" si="0"/>
        <v>9.27223000000001</v>
      </c>
      <c r="J11" s="14"/>
      <c r="K11" s="14">
        <f t="shared" si="1"/>
        <v>9.27223000000001</v>
      </c>
      <c r="L11" s="26"/>
    </row>
    <row r="12" ht="19.95" customHeight="1" spans="1:12">
      <c r="A12" s="15"/>
      <c r="B12" s="16"/>
      <c r="C12" s="16"/>
      <c r="D12" s="4">
        <v>8</v>
      </c>
      <c r="E12" s="4" t="s">
        <v>29</v>
      </c>
      <c r="F12" s="14">
        <v>82.652477</v>
      </c>
      <c r="G12" s="4" t="s">
        <v>30</v>
      </c>
      <c r="H12" s="14">
        <v>87.529505</v>
      </c>
      <c r="I12" s="14"/>
      <c r="J12" s="14">
        <f t="shared" si="2"/>
        <v>4.877028</v>
      </c>
      <c r="K12" s="14">
        <f t="shared" si="1"/>
        <v>4.877028</v>
      </c>
      <c r="L12" s="26"/>
    </row>
    <row r="13" ht="19.95" customHeight="1" spans="1:12">
      <c r="A13" s="15"/>
      <c r="B13" s="16"/>
      <c r="C13" s="16"/>
      <c r="D13" s="4">
        <v>9</v>
      </c>
      <c r="E13" s="4" t="s">
        <v>31</v>
      </c>
      <c r="F13" s="14">
        <v>57.073309</v>
      </c>
      <c r="G13" s="4" t="s">
        <v>32</v>
      </c>
      <c r="H13" s="14">
        <v>61.836794</v>
      </c>
      <c r="I13" s="14"/>
      <c r="J13" s="14">
        <f t="shared" si="2"/>
        <v>4.763485</v>
      </c>
      <c r="K13" s="14">
        <f t="shared" si="1"/>
        <v>4.763485</v>
      </c>
      <c r="L13" s="26"/>
    </row>
    <row r="14" ht="19.95" customHeight="1" spans="1:12">
      <c r="A14" s="15"/>
      <c r="B14" s="16"/>
      <c r="C14" s="16"/>
      <c r="D14" s="4">
        <v>10</v>
      </c>
      <c r="E14" s="17" t="s">
        <v>33</v>
      </c>
      <c r="F14" s="14">
        <v>2.36493</v>
      </c>
      <c r="G14" s="4"/>
      <c r="H14" s="14"/>
      <c r="I14" s="14">
        <f t="shared" si="0"/>
        <v>2.36493</v>
      </c>
      <c r="J14" s="14"/>
      <c r="K14" s="14">
        <f t="shared" si="1"/>
        <v>2.36493</v>
      </c>
      <c r="L14" s="26"/>
    </row>
    <row r="15" ht="19.95" customHeight="1" spans="1:12">
      <c r="A15" s="15"/>
      <c r="B15" s="16"/>
      <c r="C15" s="16"/>
      <c r="D15" s="4">
        <v>11</v>
      </c>
      <c r="E15" s="17" t="s">
        <v>34</v>
      </c>
      <c r="F15" s="14">
        <v>1.332241</v>
      </c>
      <c r="G15" s="4"/>
      <c r="H15" s="14"/>
      <c r="I15" s="14">
        <f t="shared" si="0"/>
        <v>1.332241</v>
      </c>
      <c r="J15" s="14"/>
      <c r="K15" s="14">
        <f t="shared" si="1"/>
        <v>1.332241</v>
      </c>
      <c r="L15" s="26"/>
    </row>
    <row r="16" ht="15" spans="1:12">
      <c r="A16" s="15"/>
      <c r="B16" s="16"/>
      <c r="C16" s="16"/>
      <c r="D16" s="4">
        <v>12</v>
      </c>
      <c r="E16" s="17" t="s">
        <v>35</v>
      </c>
      <c r="F16" s="14">
        <v>1.785688</v>
      </c>
      <c r="G16" s="17" t="s">
        <v>36</v>
      </c>
      <c r="H16" s="14">
        <v>0.943782</v>
      </c>
      <c r="I16" s="14">
        <f t="shared" si="0"/>
        <v>0.841906</v>
      </c>
      <c r="J16" s="14"/>
      <c r="K16" s="14">
        <f t="shared" si="1"/>
        <v>0.841906</v>
      </c>
      <c r="L16" s="26"/>
    </row>
    <row r="17" ht="19.95" customHeight="1" spans="1:12">
      <c r="A17" s="15"/>
      <c r="B17" s="16"/>
      <c r="C17" s="16"/>
      <c r="D17" s="4">
        <v>13</v>
      </c>
      <c r="E17" s="17" t="s">
        <v>37</v>
      </c>
      <c r="F17" s="14">
        <v>0.424671</v>
      </c>
      <c r="G17" s="4"/>
      <c r="H17" s="14"/>
      <c r="I17" s="14">
        <f t="shared" si="0"/>
        <v>0.424671</v>
      </c>
      <c r="J17" s="14"/>
      <c r="K17" s="14">
        <f t="shared" si="1"/>
        <v>0.424671</v>
      </c>
      <c r="L17" s="26"/>
    </row>
    <row r="18" ht="16.5" customHeight="1" spans="1:12">
      <c r="A18" s="15"/>
      <c r="B18" s="16"/>
      <c r="C18" s="16"/>
      <c r="D18" s="4">
        <v>14</v>
      </c>
      <c r="E18" s="4" t="s">
        <v>38</v>
      </c>
      <c r="F18" s="14">
        <v>40.329537</v>
      </c>
      <c r="G18" s="17" t="s">
        <v>39</v>
      </c>
      <c r="H18" s="14">
        <v>46.840061</v>
      </c>
      <c r="I18" s="14"/>
      <c r="J18" s="14">
        <f t="shared" si="2"/>
        <v>6.510524</v>
      </c>
      <c r="K18" s="14">
        <f t="shared" si="1"/>
        <v>6.510524</v>
      </c>
      <c r="L18" s="26"/>
    </row>
    <row r="19" ht="19.95" customHeight="1" spans="1:12">
      <c r="A19" s="15"/>
      <c r="B19" s="16"/>
      <c r="C19" s="16"/>
      <c r="D19" s="4">
        <v>15</v>
      </c>
      <c r="E19" s="17" t="s">
        <v>40</v>
      </c>
      <c r="F19" s="14">
        <v>9.901453</v>
      </c>
      <c r="G19" s="4"/>
      <c r="H19" s="14"/>
      <c r="I19" s="14">
        <f t="shared" si="0"/>
        <v>9.901453</v>
      </c>
      <c r="J19" s="14"/>
      <c r="K19" s="14">
        <f t="shared" si="1"/>
        <v>9.901453</v>
      </c>
      <c r="L19" s="26"/>
    </row>
    <row r="20" ht="22.05" customHeight="1" spans="1:12">
      <c r="A20" s="15"/>
      <c r="B20" s="16"/>
      <c r="C20" s="16"/>
      <c r="D20" s="4">
        <v>16</v>
      </c>
      <c r="E20" s="4" t="s">
        <v>41</v>
      </c>
      <c r="F20" s="14">
        <v>154.93062</v>
      </c>
      <c r="G20" s="4" t="s">
        <v>42</v>
      </c>
      <c r="H20" s="14">
        <v>100.908505</v>
      </c>
      <c r="I20" s="14">
        <f t="shared" si="0"/>
        <v>54.022115</v>
      </c>
      <c r="J20" s="14"/>
      <c r="K20" s="14"/>
      <c r="L20" s="27" t="s">
        <v>43</v>
      </c>
    </row>
    <row r="21" ht="27.45" customHeight="1" spans="1:12">
      <c r="A21" s="15"/>
      <c r="B21" s="16"/>
      <c r="C21" s="16"/>
      <c r="D21" s="4">
        <v>17</v>
      </c>
      <c r="G21" s="4" t="s">
        <v>44</v>
      </c>
      <c r="H21" s="14">
        <v>94.369711</v>
      </c>
      <c r="I21" s="14"/>
      <c r="J21" s="14">
        <f t="shared" si="2"/>
        <v>94.369711</v>
      </c>
      <c r="K21" s="14">
        <f>J21</f>
        <v>94.369711</v>
      </c>
      <c r="L21" s="28"/>
    </row>
    <row r="22" ht="15" spans="1:12">
      <c r="A22" s="15"/>
      <c r="B22" s="16"/>
      <c r="C22" s="16"/>
      <c r="D22" s="4">
        <v>18</v>
      </c>
      <c r="E22" s="17" t="s">
        <v>45</v>
      </c>
      <c r="F22" s="14">
        <v>0.182091</v>
      </c>
      <c r="G22" s="17" t="s">
        <v>45</v>
      </c>
      <c r="H22" s="14">
        <v>0.264063</v>
      </c>
      <c r="I22" s="14"/>
      <c r="J22" s="14">
        <f t="shared" si="2"/>
        <v>0.081972</v>
      </c>
      <c r="K22" s="14">
        <f t="shared" si="1"/>
        <v>0.081972</v>
      </c>
      <c r="L22" s="26"/>
    </row>
    <row r="23" ht="16.95" customHeight="1" spans="1:12">
      <c r="A23" s="15"/>
      <c r="B23" s="16"/>
      <c r="C23" s="16"/>
      <c r="D23" s="4">
        <v>19</v>
      </c>
      <c r="E23" s="4"/>
      <c r="F23" s="14"/>
      <c r="G23" s="17" t="s">
        <v>46</v>
      </c>
      <c r="H23" s="14">
        <v>1.09874</v>
      </c>
      <c r="I23" s="14"/>
      <c r="J23" s="14">
        <f t="shared" si="2"/>
        <v>1.09874</v>
      </c>
      <c r="K23" s="14">
        <f t="shared" si="1"/>
        <v>1.09874</v>
      </c>
      <c r="L23" s="26"/>
    </row>
    <row r="24" ht="19.2" customHeight="1" spans="1:13">
      <c r="A24" s="12"/>
      <c r="B24" s="18"/>
      <c r="C24" s="18"/>
      <c r="D24" s="4">
        <v>20</v>
      </c>
      <c r="E24" s="4" t="s">
        <v>47</v>
      </c>
      <c r="F24" s="14">
        <f t="shared" ref="F24:I24" si="3">SUM(F5:F23)</f>
        <v>760.681899</v>
      </c>
      <c r="G24" s="4"/>
      <c r="H24" s="14">
        <f t="shared" si="3"/>
        <v>760.681048</v>
      </c>
      <c r="I24" s="14">
        <f t="shared" si="3"/>
        <v>148.236525</v>
      </c>
      <c r="J24" s="14">
        <f t="shared" ref="J24:K24" si="4">SUM(J5:J23)</f>
        <v>148.235674</v>
      </c>
      <c r="K24" s="14">
        <f t="shared" si="4"/>
        <v>217.870193</v>
      </c>
      <c r="L24" s="29"/>
      <c r="M24" s="21"/>
    </row>
    <row r="25" ht="28.2" customHeight="1" spans="1:12">
      <c r="A25" s="19" t="s">
        <v>48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8" spans="7:7">
      <c r="G28" s="21"/>
    </row>
  </sheetData>
  <mergeCells count="16">
    <mergeCell ref="A1:L1"/>
    <mergeCell ref="A2:K2"/>
    <mergeCell ref="B3:C3"/>
    <mergeCell ref="E3:F3"/>
    <mergeCell ref="G3:H3"/>
    <mergeCell ref="I3:J3"/>
    <mergeCell ref="A25:L25"/>
    <mergeCell ref="A3:A4"/>
    <mergeCell ref="A5:A24"/>
    <mergeCell ref="B5:B24"/>
    <mergeCell ref="C5:C24"/>
    <mergeCell ref="D3:D4"/>
    <mergeCell ref="K3:K4"/>
    <mergeCell ref="L3:L4"/>
    <mergeCell ref="L7:L8"/>
    <mergeCell ref="L20:L21"/>
  </mergeCells>
  <pageMargins left="0.708333333333333" right="0.708333333333333" top="0.747916666666667" bottom="0.747916666666667" header="0.314583333333333" footer="0.314583333333333"/>
  <pageSetup paperSize="9" scale="93" fitToWidth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项目调整部分建设内容方案表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cp:lastPrinted>2020-08-14T03:49:00Z</cp:lastPrinted>
  <dcterms:modified xsi:type="dcterms:W3CDTF">2020-09-16T06:49:54Z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