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325" windowHeight="11790"/>
  </bookViews>
  <sheets>
    <sheet name="Sheet1" sheetId="1" r:id="rId1"/>
    <sheet name="Sheet3" sheetId="3" r:id="rId2"/>
    <sheet name="Sheet2" sheetId="2" state="hidden" r:id="rId3"/>
  </sheets>
  <calcPr calcId="145621"/>
</workbook>
</file>

<file path=xl/calcChain.xml><?xml version="1.0" encoding="utf-8"?>
<calcChain xmlns="http://schemas.openxmlformats.org/spreadsheetml/2006/main">
  <c r="J24" i="1" l="1"/>
  <c r="I24" i="1"/>
  <c r="J23" i="1"/>
  <c r="I23" i="1"/>
  <c r="J22" i="1"/>
  <c r="I22" i="1"/>
  <c r="J21" i="1"/>
  <c r="I21" i="1"/>
  <c r="I20" i="1"/>
  <c r="M14" i="1"/>
</calcChain>
</file>

<file path=xl/sharedStrings.xml><?xml version="1.0" encoding="utf-8"?>
<sst xmlns="http://schemas.openxmlformats.org/spreadsheetml/2006/main" count="171" uniqueCount="154">
  <si>
    <t>建设项目环评审批基础信息表</t>
  </si>
  <si>
    <t>建设单位（盖章）：</t>
  </si>
  <si>
    <t>揭阳市惠来县住房和城乡建设局</t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</si>
  <si>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</si>
  <si>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</si>
  <si>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</si>
  <si>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</si>
  <si>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惠来县神泉镇、靖海镇、隆江镇污水处理厂及配套管网工程—神泉镇污水处理厂项目</t>
  </si>
  <si>
    <t>建设内容、规模</t>
  </si>
  <si>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神泉镇污水处理厂（设计规模</t>
    </r>
    <r>
      <rPr>
        <sz val="9"/>
        <rFont val="Times New Roman"/>
        <family val="1"/>
      </rPr>
      <t>0.3</t>
    </r>
    <r>
      <rPr>
        <sz val="9"/>
        <rFont val="宋体"/>
        <charset val="134"/>
      </rPr>
      <t>万</t>
    </r>
    <r>
      <rPr>
        <sz val="9"/>
        <rFont val="Times New Roman"/>
        <family val="1"/>
      </rPr>
      <t>m3</t>
    </r>
    <r>
      <rPr>
        <sz val="9"/>
        <rFont val="宋体"/>
        <charset val="134"/>
      </rPr>
      <t>，采用</t>
    </r>
    <r>
      <rPr>
        <sz val="9"/>
        <rFont val="Times New Roman"/>
        <family val="1"/>
      </rPr>
      <t>10</t>
    </r>
    <r>
      <rPr>
        <sz val="9"/>
        <rFont val="宋体"/>
        <charset val="134"/>
      </rPr>
      <t>套一体化设施组成</t>
    </r>
    <r>
      <rPr>
        <sz val="9"/>
        <rFont val="Times New Roman"/>
        <family val="1"/>
      </rPr>
      <t>,</t>
    </r>
    <r>
      <rPr>
        <sz val="9"/>
        <rFont val="宋体"/>
        <charset val="134"/>
      </rPr>
      <t>每套一体化设施的处理能力为</t>
    </r>
    <r>
      <rPr>
        <sz val="9"/>
        <rFont val="Times New Roman"/>
        <family val="1"/>
      </rPr>
      <t>300m3/d</t>
    </r>
    <r>
      <rPr>
        <sz val="9"/>
        <rFont val="宋体"/>
        <charset val="134"/>
      </rPr>
      <t>）及配套管网工程（</t>
    </r>
    <r>
      <rPr>
        <sz val="9"/>
        <rFont val="Times New Roman"/>
        <family val="1"/>
      </rPr>
      <t>DN200~DN800</t>
    </r>
    <r>
      <rPr>
        <sz val="9"/>
        <rFont val="宋体"/>
        <charset val="134"/>
      </rPr>
      <t>）总长度约</t>
    </r>
    <r>
      <rPr>
        <sz val="9"/>
        <rFont val="Times New Roman"/>
        <family val="1"/>
      </rPr>
      <t>4.195</t>
    </r>
    <r>
      <rPr>
        <sz val="9"/>
        <rFont val="宋体"/>
        <charset val="134"/>
      </rPr>
      <t>公里，设置</t>
    </r>
    <r>
      <rPr>
        <sz val="9"/>
        <rFont val="Times New Roman"/>
        <family val="1"/>
      </rPr>
      <t>1</t>
    </r>
    <r>
      <rPr>
        <sz val="9"/>
        <rFont val="宋体"/>
        <charset val="134"/>
      </rPr>
      <t>个一体化泵站）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</si>
  <si>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</si>
  <si>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t>2019-445224-77-01-021334</t>
  </si>
  <si>
    <r>
      <rPr>
        <b/>
        <sz val="9"/>
        <color rgb="FF000000"/>
        <rFont val="宋体"/>
        <charset val="134"/>
      </rPr>
      <t>建设地点</t>
    </r>
  </si>
  <si>
    <t>惠来县神泉镇神泉港务管理所附近空地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</si>
  <si>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</si>
  <si>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</si>
  <si>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</si>
  <si>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四十三、水的生产和供应业 95污水处理及其再生利用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</si>
  <si>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</si>
  <si>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</si>
  <si>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</si>
  <si>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</si>
  <si>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t>D4620
污水处理及其再生利用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</si>
  <si>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</si>
  <si>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</si>
  <si>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</si>
  <si>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</si>
  <si>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</si>
  <si>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</si>
  <si>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</si>
  <si>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</si>
  <si>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</si>
  <si>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</si>
  <si>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</si>
  <si>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</si>
  <si>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</si>
  <si>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</si>
  <si>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</si>
  <si>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</si>
  <si>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</si>
  <si>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</si>
  <si>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</si>
  <si>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</si>
  <si>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</si>
  <si>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</si>
  <si>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</si>
  <si>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</si>
  <si>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</si>
  <si>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方允</t>
  </si>
  <si>
    <r>
      <rPr>
        <b/>
        <sz val="11"/>
        <rFont val="宋体"/>
        <charset val="134"/>
      </rPr>
      <t>评价
单位</t>
    </r>
  </si>
  <si>
    <t>广东智环创新环境科技有限公司</t>
  </si>
  <si>
    <r>
      <rPr>
        <b/>
        <sz val="9"/>
        <color rgb="FF000000"/>
        <rFont val="宋体"/>
        <charset val="134"/>
      </rPr>
      <t>证书编号</t>
    </r>
  </si>
  <si>
    <t>国环评证 乙 字第2836号</t>
  </si>
  <si>
    <r>
      <rPr>
        <b/>
        <sz val="9"/>
        <color rgb="FF000000"/>
        <rFont val="宋体"/>
        <charset val="134"/>
      </rPr>
      <t>统一社会信用代码
（组织机构代码）</t>
    </r>
  </si>
  <si>
    <t>11445224007035652C</t>
  </si>
  <si>
    <r>
      <rPr>
        <b/>
        <sz val="9"/>
        <rFont val="宋体"/>
        <charset val="134"/>
      </rPr>
      <t>技术负责人</t>
    </r>
  </si>
  <si>
    <t>林钦涛</t>
  </si>
  <si>
    <r>
      <rPr>
        <b/>
        <sz val="9"/>
        <color rgb="FF000000"/>
        <rFont val="宋体"/>
        <charset val="134"/>
      </rPr>
      <t>环评文件项目负责人</t>
    </r>
  </si>
  <si>
    <t>徐超</t>
  </si>
  <si>
    <r>
      <rPr>
        <b/>
        <sz val="9"/>
        <color rgb="FF000000"/>
        <rFont val="宋体"/>
        <charset val="134"/>
      </rPr>
      <t>联系电话</t>
    </r>
  </si>
  <si>
    <t>020-83513683</t>
  </si>
  <si>
    <r>
      <rPr>
        <b/>
        <sz val="9"/>
        <color rgb="FF000000"/>
        <rFont val="宋体"/>
        <charset val="134"/>
      </rPr>
      <t>通讯地址</t>
    </r>
  </si>
  <si>
    <t>惠来县惠城镇南门大道48号</t>
  </si>
  <si>
    <r>
      <rPr>
        <b/>
        <sz val="9"/>
        <rFont val="宋体"/>
        <charset val="134"/>
      </rPr>
      <t>联系电话</t>
    </r>
  </si>
  <si>
    <t>0663-36681330</t>
  </si>
  <si>
    <t>广州市越秀区东风中路341号二楼南面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</si>
  <si>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</si>
  <si>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</si>
  <si>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</si>
  <si>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</si>
  <si>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</si>
  <si>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</si>
  <si>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</si>
  <si>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</si>
  <si>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</si>
  <si>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</si>
  <si>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</si>
  <si>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family val="1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</si>
  <si>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family val="1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</si>
  <si>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</si>
  <si>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</si>
  <si>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</si>
  <si>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</si>
  <si>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</si>
  <si>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</si>
  <si>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</si>
  <si>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</si>
  <si>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</si>
  <si>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</si>
  <si>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受纳水体：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罗溪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</si>
  <si>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</si>
  <si>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</si>
  <si>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</si>
  <si>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</si>
  <si>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</si>
  <si>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</si>
  <si>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</si>
  <si>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</si>
  <si>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</si>
  <si>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</si>
  <si>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</si>
  <si>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</si>
  <si>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</si>
  <si>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</si>
  <si>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</si>
  <si>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</si>
  <si>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</si>
  <si>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</si>
  <si>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</si>
  <si>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</si>
  <si>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</si>
  <si>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</si>
  <si>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</si>
  <si>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family val="1"/>
      </rPr>
      <t>(GB/T 4754-2017)</t>
    </r>
  </si>
  <si>
    <r>
      <rPr>
        <sz val="8"/>
        <rFont val="Times New Roman"/>
        <family val="1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</si>
  <si>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</si>
  <si>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family val="1"/>
      </rPr>
      <t xml:space="preserve">= </t>
    </r>
    <r>
      <rPr>
        <b/>
        <sz val="8"/>
        <rFont val="Times New Roman"/>
        <family val="1"/>
      </rPr>
      <t>0</t>
    </r>
    <r>
      <rPr>
        <sz val="8"/>
        <rFont val="Times New Roman"/>
        <family val="1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</si>
  <si>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</si>
  <si>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</si>
  <si>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</si>
  <si>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</si>
  <si>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</si>
  <si>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</si>
  <si>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</si>
  <si>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</si>
  <si>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</si>
  <si>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</si>
  <si>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</si>
  <si>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</si>
  <si>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</si>
  <si>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</si>
  <si>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</si>
  <si>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</si>
  <si>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</si>
  <si>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</si>
  <si>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</si>
  <si>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</si>
  <si>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</si>
  <si>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</si>
  <si>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</si>
  <si>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</si>
  <si>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</si>
  <si>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</si>
  <si>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</si>
  <si>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</si>
  <si>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</si>
  <si>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</si>
  <si>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</si>
  <si>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</si>
  <si>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</si>
  <si>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</si>
  <si>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</si>
  <si>
    <t>林钦涛</t>
    <phoneticPr fontId="1" type="noConversion"/>
  </si>
  <si>
    <t>林钦涛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</si>
</sst>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8" formatCode="0.000_ "/>
    <numFmt numFmtId="179" formatCode="0.0000_ "/>
    <numFmt numFmtId="180" formatCode="0.0_ "/>
    <numFmt numFmtId="181" formatCode="0.00_ "/>
    <numFmt numFmtId="182" formatCode="0.000000_ "/>
    <numFmt numFmtId="183" formatCode="[$-F800]dddd\,\ mmmm\ dd\,\ yyyy"/>
  </numFmts>
  <fonts count="23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charset val="134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宋体"/>
      <charset val="134"/>
    </font>
    <font>
      <sz val="11"/>
      <name val="Times New Roman"/>
      <family val="1"/>
    </font>
    <font>
      <b/>
      <vertAlign val="superscript"/>
      <sz val="9"/>
      <color rgb="FF000000"/>
      <name val="Times New Roman"/>
      <family val="1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family val="1"/>
    </font>
    <font>
      <sz val="12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9" fontId="7" fillId="0" borderId="1" xfId="0" applyNumberFormat="1" applyFont="1" applyBorder="1" applyAlignment="1" applyProtection="1">
      <alignment horizontal="center" vertical="center" wrapText="1"/>
      <protection locked="0"/>
    </xf>
    <xf numFmtId="182" fontId="6" fillId="0" borderId="1" xfId="0" applyNumberFormat="1" applyFont="1" applyBorder="1" applyAlignment="1" applyProtection="1">
      <alignment horizontal="center" vertical="center" wrapText="1"/>
      <protection locked="0"/>
    </xf>
    <xf numFmtId="182" fontId="6" fillId="0" borderId="1" xfId="0" applyNumberFormat="1" applyFont="1" applyBorder="1" applyAlignment="1" applyProtection="1">
      <alignment horizontal="justify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178" fontId="11" fillId="0" borderId="1" xfId="0" applyNumberFormat="1" applyFont="1" applyBorder="1" applyAlignment="1" applyProtection="1">
      <alignment vertical="center" wrapText="1"/>
      <protection locked="0"/>
    </xf>
    <xf numFmtId="178" fontId="10" fillId="0" borderId="1" xfId="0" applyNumberFormat="1" applyFont="1" applyBorder="1" applyAlignment="1" applyProtection="1">
      <alignment vertical="center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8" fontId="10" fillId="0" borderId="8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182" fontId="9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181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80" fontId="9" fillId="0" borderId="1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183" fontId="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81" fontId="9" fillId="0" borderId="4" xfId="0" applyNumberFormat="1" applyFont="1" applyBorder="1" applyAlignment="1" applyProtection="1">
      <alignment horizontal="center" vertical="center"/>
      <protection locked="0"/>
    </xf>
    <xf numFmtId="181" fontId="9" fillId="0" borderId="6" xfId="0" applyNumberFormat="1" applyFont="1" applyBorder="1" applyAlignment="1" applyProtection="1">
      <alignment horizontal="center" vertical="center"/>
      <protection locked="0"/>
    </xf>
    <xf numFmtId="181" fontId="10" fillId="0" borderId="1" xfId="0" applyNumberFormat="1" applyFont="1" applyBorder="1" applyAlignment="1" applyProtection="1">
      <alignment horizontal="center" vertical="center"/>
      <protection locked="0"/>
    </xf>
    <xf numFmtId="181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0" fontId="10" fillId="0" borderId="1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B1" workbookViewId="0">
      <selection activeCell="R9" sqref="R9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4" customHeight="1">
      <c r="A2" s="41" t="s">
        <v>1</v>
      </c>
      <c r="B2" s="42"/>
      <c r="C2" s="42"/>
      <c r="D2" s="43" t="s">
        <v>2</v>
      </c>
      <c r="E2" s="44"/>
      <c r="F2" s="44"/>
      <c r="G2" s="44"/>
      <c r="H2" s="5" t="s">
        <v>3</v>
      </c>
      <c r="I2" s="45" t="s">
        <v>152</v>
      </c>
      <c r="J2" s="46"/>
      <c r="K2" s="42" t="s">
        <v>4</v>
      </c>
      <c r="L2" s="42"/>
      <c r="M2" s="98" t="s">
        <v>153</v>
      </c>
      <c r="N2" s="46"/>
    </row>
    <row r="3" spans="1:14" s="4" customFormat="1" ht="24.75" customHeight="1">
      <c r="A3" s="90" t="s">
        <v>5</v>
      </c>
      <c r="B3" s="47" t="s">
        <v>6</v>
      </c>
      <c r="C3" s="47"/>
      <c r="D3" s="48" t="s">
        <v>7</v>
      </c>
      <c r="E3" s="49"/>
      <c r="F3" s="49"/>
      <c r="G3" s="49"/>
      <c r="H3" s="92" t="s">
        <v>8</v>
      </c>
      <c r="I3" s="93"/>
      <c r="J3" s="63" t="s">
        <v>9</v>
      </c>
      <c r="K3" s="63"/>
      <c r="L3" s="63"/>
      <c r="M3" s="63"/>
      <c r="N3" s="63"/>
    </row>
    <row r="4" spans="1:14" s="4" customFormat="1" ht="24.75" customHeight="1">
      <c r="A4" s="91"/>
      <c r="B4" s="47" t="s">
        <v>10</v>
      </c>
      <c r="C4" s="47"/>
      <c r="D4" s="50" t="s">
        <v>11</v>
      </c>
      <c r="E4" s="51"/>
      <c r="F4" s="51"/>
      <c r="G4" s="51"/>
      <c r="H4" s="94"/>
      <c r="I4" s="95"/>
      <c r="J4" s="63"/>
      <c r="K4" s="63"/>
      <c r="L4" s="63"/>
      <c r="M4" s="63"/>
      <c r="N4" s="63"/>
    </row>
    <row r="5" spans="1:14" s="4" customFormat="1" ht="24.75" customHeight="1">
      <c r="A5" s="91"/>
      <c r="B5" s="47" t="s">
        <v>12</v>
      </c>
      <c r="C5" s="47"/>
      <c r="D5" s="52" t="s">
        <v>13</v>
      </c>
      <c r="E5" s="53"/>
      <c r="F5" s="53"/>
      <c r="G5" s="54"/>
      <c r="H5" s="96"/>
      <c r="I5" s="97"/>
      <c r="J5" s="63"/>
      <c r="K5" s="63"/>
      <c r="L5" s="63"/>
      <c r="M5" s="63"/>
      <c r="N5" s="63"/>
    </row>
    <row r="6" spans="1:14" s="4" customFormat="1" ht="24.75" customHeight="1">
      <c r="A6" s="91"/>
      <c r="B6" s="55" t="s">
        <v>14</v>
      </c>
      <c r="C6" s="47"/>
      <c r="D6" s="56">
        <v>3</v>
      </c>
      <c r="E6" s="56"/>
      <c r="F6" s="56"/>
      <c r="G6" s="56"/>
      <c r="H6" s="47" t="s">
        <v>15</v>
      </c>
      <c r="I6" s="57"/>
      <c r="J6" s="58">
        <v>44316</v>
      </c>
      <c r="K6" s="58"/>
      <c r="L6" s="58"/>
      <c r="M6" s="58"/>
      <c r="N6" s="58"/>
    </row>
    <row r="7" spans="1:14" s="4" customFormat="1" ht="24.75" customHeight="1">
      <c r="A7" s="91"/>
      <c r="B7" s="55" t="s">
        <v>16</v>
      </c>
      <c r="C7" s="47"/>
      <c r="D7" s="59" t="s">
        <v>17</v>
      </c>
      <c r="E7" s="60"/>
      <c r="F7" s="60"/>
      <c r="G7" s="60"/>
      <c r="H7" s="47" t="s">
        <v>18</v>
      </c>
      <c r="I7" s="57"/>
      <c r="J7" s="58">
        <v>44407</v>
      </c>
      <c r="K7" s="58"/>
      <c r="L7" s="58"/>
      <c r="M7" s="58"/>
      <c r="N7" s="58"/>
    </row>
    <row r="8" spans="1:14" s="4" customFormat="1" ht="24.75" customHeight="1">
      <c r="A8" s="91"/>
      <c r="B8" s="47" t="s">
        <v>19</v>
      </c>
      <c r="C8" s="47"/>
      <c r="D8" s="61" t="s">
        <v>20</v>
      </c>
      <c r="E8" s="53"/>
      <c r="F8" s="53"/>
      <c r="G8" s="54"/>
      <c r="H8" s="47" t="s">
        <v>21</v>
      </c>
      <c r="I8" s="57"/>
      <c r="J8" s="62" t="s">
        <v>22</v>
      </c>
      <c r="K8" s="63"/>
      <c r="L8" s="63"/>
      <c r="M8" s="63"/>
      <c r="N8" s="63"/>
    </row>
    <row r="9" spans="1:14" s="4" customFormat="1" ht="24.75" customHeight="1">
      <c r="A9" s="91"/>
      <c r="B9" s="47" t="s">
        <v>23</v>
      </c>
      <c r="C9" s="47"/>
      <c r="D9" s="64" t="s">
        <v>24</v>
      </c>
      <c r="E9" s="60"/>
      <c r="F9" s="60"/>
      <c r="G9" s="60"/>
      <c r="H9" s="65" t="s">
        <v>25</v>
      </c>
      <c r="I9" s="66"/>
      <c r="J9" s="62" t="s">
        <v>26</v>
      </c>
      <c r="K9" s="63"/>
      <c r="L9" s="63"/>
      <c r="M9" s="63"/>
      <c r="N9" s="63"/>
    </row>
    <row r="10" spans="1:14" s="4" customFormat="1" ht="24.75" customHeight="1">
      <c r="A10" s="91"/>
      <c r="B10" s="47" t="s">
        <v>27</v>
      </c>
      <c r="C10" s="47"/>
      <c r="D10" s="67"/>
      <c r="E10" s="68"/>
      <c r="F10" s="68"/>
      <c r="G10" s="69"/>
      <c r="H10" s="47" t="s">
        <v>28</v>
      </c>
      <c r="I10" s="47"/>
      <c r="J10" s="52"/>
      <c r="K10" s="70"/>
      <c r="L10" s="70"/>
      <c r="M10" s="70"/>
      <c r="N10" s="71"/>
    </row>
    <row r="11" spans="1:14" s="4" customFormat="1" ht="24.75" customHeight="1">
      <c r="A11" s="91"/>
      <c r="B11" s="47" t="s">
        <v>29</v>
      </c>
      <c r="C11" s="47"/>
      <c r="D11" s="64"/>
      <c r="E11" s="60"/>
      <c r="F11" s="60"/>
      <c r="G11" s="60"/>
      <c r="H11" s="47" t="s">
        <v>30</v>
      </c>
      <c r="I11" s="47"/>
      <c r="J11" s="62"/>
      <c r="K11" s="63"/>
      <c r="L11" s="63"/>
      <c r="M11" s="63"/>
      <c r="N11" s="63"/>
    </row>
    <row r="12" spans="1:14" s="4" customFormat="1" ht="24.75" customHeight="1">
      <c r="A12" s="91"/>
      <c r="B12" s="47" t="s">
        <v>31</v>
      </c>
      <c r="C12" s="47"/>
      <c r="D12" s="6" t="s">
        <v>32</v>
      </c>
      <c r="E12" s="10">
        <v>116.304107</v>
      </c>
      <c r="F12" s="6" t="s">
        <v>33</v>
      </c>
      <c r="G12" s="10">
        <v>22.967205</v>
      </c>
      <c r="H12" s="47" t="s">
        <v>34</v>
      </c>
      <c r="I12" s="47"/>
      <c r="J12" s="62" t="s">
        <v>35</v>
      </c>
      <c r="K12" s="63"/>
      <c r="L12" s="63"/>
      <c r="M12" s="63"/>
      <c r="N12" s="63"/>
    </row>
    <row r="13" spans="1:14" s="4" customFormat="1" ht="24.75" customHeight="1">
      <c r="A13" s="91"/>
      <c r="B13" s="47" t="s">
        <v>36</v>
      </c>
      <c r="C13" s="47"/>
      <c r="D13" s="6" t="s">
        <v>37</v>
      </c>
      <c r="E13" s="11"/>
      <c r="F13" s="6" t="s">
        <v>38</v>
      </c>
      <c r="G13" s="12"/>
      <c r="H13" s="6" t="s">
        <v>39</v>
      </c>
      <c r="I13" s="12"/>
      <c r="J13" s="6" t="s">
        <v>40</v>
      </c>
      <c r="K13" s="26"/>
      <c r="L13" s="6" t="s">
        <v>41</v>
      </c>
      <c r="M13" s="72"/>
      <c r="N13" s="73"/>
    </row>
    <row r="14" spans="1:14" s="4" customFormat="1" ht="24.75" customHeight="1">
      <c r="A14" s="91"/>
      <c r="B14" s="47" t="s">
        <v>42</v>
      </c>
      <c r="C14" s="47"/>
      <c r="D14" s="74">
        <v>2018.9</v>
      </c>
      <c r="E14" s="74"/>
      <c r="F14" s="74"/>
      <c r="G14" s="75"/>
      <c r="H14" s="76" t="s">
        <v>43</v>
      </c>
      <c r="I14" s="76"/>
      <c r="J14" s="74">
        <v>2018.9</v>
      </c>
      <c r="K14" s="74"/>
      <c r="L14" s="7" t="s">
        <v>44</v>
      </c>
      <c r="M14" s="77">
        <f>IF(D14&gt;0,J14/D14,)</f>
        <v>1</v>
      </c>
      <c r="N14" s="77"/>
    </row>
    <row r="15" spans="1:14" s="4" customFormat="1" ht="24.75" customHeight="1">
      <c r="A15" s="90" t="s">
        <v>45</v>
      </c>
      <c r="B15" s="47" t="s">
        <v>46</v>
      </c>
      <c r="C15" s="47"/>
      <c r="D15" s="64" t="s">
        <v>2</v>
      </c>
      <c r="E15" s="60"/>
      <c r="F15" s="6" t="s">
        <v>47</v>
      </c>
      <c r="G15" s="9" t="s">
        <v>48</v>
      </c>
      <c r="H15" s="90" t="s">
        <v>49</v>
      </c>
      <c r="I15" s="6" t="s">
        <v>46</v>
      </c>
      <c r="J15" s="59" t="s">
        <v>50</v>
      </c>
      <c r="K15" s="60"/>
      <c r="L15" s="27" t="s">
        <v>51</v>
      </c>
      <c r="M15" s="59" t="s">
        <v>52</v>
      </c>
      <c r="N15" s="78"/>
    </row>
    <row r="16" spans="1:14" s="4" customFormat="1" ht="24.75" customHeight="1">
      <c r="A16" s="91"/>
      <c r="B16" s="47" t="s">
        <v>53</v>
      </c>
      <c r="C16" s="47"/>
      <c r="D16" s="51" t="s">
        <v>54</v>
      </c>
      <c r="E16" s="51"/>
      <c r="F16" s="13" t="s">
        <v>55</v>
      </c>
      <c r="G16" s="9" t="s">
        <v>56</v>
      </c>
      <c r="H16" s="91"/>
      <c r="I16" s="6" t="s">
        <v>57</v>
      </c>
      <c r="J16" s="50" t="s">
        <v>58</v>
      </c>
      <c r="K16" s="51"/>
      <c r="L16" s="27" t="s">
        <v>59</v>
      </c>
      <c r="M16" s="59" t="s">
        <v>60</v>
      </c>
      <c r="N16" s="78"/>
    </row>
    <row r="17" spans="1:16" s="4" customFormat="1" ht="24.75" customHeight="1">
      <c r="A17" s="91"/>
      <c r="B17" s="47" t="s">
        <v>61</v>
      </c>
      <c r="C17" s="47"/>
      <c r="D17" s="59" t="s">
        <v>62</v>
      </c>
      <c r="E17" s="60"/>
      <c r="F17" s="13" t="s">
        <v>63</v>
      </c>
      <c r="G17" s="8" t="s">
        <v>64</v>
      </c>
      <c r="H17" s="91"/>
      <c r="I17" s="6" t="s">
        <v>61</v>
      </c>
      <c r="J17" s="64" t="s">
        <v>65</v>
      </c>
      <c r="K17" s="60"/>
      <c r="L17" s="60"/>
      <c r="M17" s="60"/>
      <c r="N17" s="60"/>
    </row>
    <row r="18" spans="1:16" s="4" customFormat="1" ht="24" customHeight="1">
      <c r="A18" s="90" t="s">
        <v>66</v>
      </c>
      <c r="B18" s="91" t="s">
        <v>67</v>
      </c>
      <c r="C18" s="91"/>
      <c r="D18" s="47" t="s">
        <v>68</v>
      </c>
      <c r="E18" s="47"/>
      <c r="F18" s="6" t="s">
        <v>69</v>
      </c>
      <c r="G18" s="79" t="s">
        <v>70</v>
      </c>
      <c r="H18" s="80"/>
      <c r="I18" s="80"/>
      <c r="J18" s="80"/>
      <c r="K18" s="47" t="s">
        <v>71</v>
      </c>
      <c r="L18" s="47"/>
      <c r="M18" s="47"/>
      <c r="N18" s="47"/>
    </row>
    <row r="19" spans="1:16" s="4" customFormat="1" ht="24.75" customHeight="1">
      <c r="A19" s="91"/>
      <c r="B19" s="91"/>
      <c r="C19" s="91"/>
      <c r="D19" s="6" t="s">
        <v>72</v>
      </c>
      <c r="E19" s="6" t="s">
        <v>73</v>
      </c>
      <c r="F19" s="6" t="s">
        <v>74</v>
      </c>
      <c r="G19" s="6" t="s">
        <v>75</v>
      </c>
      <c r="H19" s="6" t="s">
        <v>76</v>
      </c>
      <c r="I19" s="6" t="s">
        <v>77</v>
      </c>
      <c r="J19" s="6" t="s">
        <v>78</v>
      </c>
      <c r="K19" s="47"/>
      <c r="L19" s="47"/>
      <c r="M19" s="47"/>
      <c r="N19" s="47"/>
    </row>
    <row r="20" spans="1:16" s="4" customFormat="1" ht="15.75" customHeight="1">
      <c r="A20" s="91"/>
      <c r="B20" s="91" t="s">
        <v>79</v>
      </c>
      <c r="C20" s="6" t="s">
        <v>80</v>
      </c>
      <c r="E20" s="14"/>
      <c r="F20" s="15">
        <v>109.5</v>
      </c>
      <c r="G20" s="16"/>
      <c r="H20" s="16"/>
      <c r="I20" s="15">
        <f>F20</f>
        <v>109.5</v>
      </c>
      <c r="J20" s="15">
        <v>0</v>
      </c>
      <c r="K20" s="28" t="s">
        <v>81</v>
      </c>
      <c r="L20" s="29"/>
      <c r="M20" s="29"/>
      <c r="N20" s="30"/>
    </row>
    <row r="21" spans="1:16" s="4" customFormat="1" ht="15.75" customHeight="1">
      <c r="A21" s="91"/>
      <c r="B21" s="91"/>
      <c r="C21" s="6" t="s">
        <v>82</v>
      </c>
      <c r="D21" s="14"/>
      <c r="E21" s="15"/>
      <c r="F21" s="16">
        <v>43.8</v>
      </c>
      <c r="G21" s="16"/>
      <c r="H21" s="16">
        <v>229.95</v>
      </c>
      <c r="I21" s="15">
        <f>F21</f>
        <v>43.8</v>
      </c>
      <c r="J21" s="16">
        <f>F21-H21</f>
        <v>-186.14999999999998</v>
      </c>
      <c r="K21" s="31" t="s">
        <v>83</v>
      </c>
      <c r="L21" s="32" t="s">
        <v>84</v>
      </c>
      <c r="M21" s="32"/>
      <c r="N21" s="33"/>
    </row>
    <row r="22" spans="1:16" s="4" customFormat="1" ht="15.75" customHeight="1">
      <c r="A22" s="91"/>
      <c r="B22" s="91"/>
      <c r="C22" s="6" t="s">
        <v>85</v>
      </c>
      <c r="D22" s="15"/>
      <c r="E22" s="15"/>
      <c r="F22" s="16">
        <v>5.4749999999999996</v>
      </c>
      <c r="G22" s="16"/>
      <c r="H22" s="16">
        <v>27.375</v>
      </c>
      <c r="I22" s="15">
        <f>F22</f>
        <v>5.4749999999999996</v>
      </c>
      <c r="J22" s="16">
        <f>F22-H22</f>
        <v>-21.9</v>
      </c>
      <c r="K22" s="34"/>
      <c r="L22" s="32" t="s">
        <v>86</v>
      </c>
      <c r="M22" s="32"/>
      <c r="N22" s="33"/>
    </row>
    <row r="23" spans="1:16" s="4" customFormat="1" ht="15.75" customHeight="1">
      <c r="A23" s="91"/>
      <c r="B23" s="91"/>
      <c r="C23" s="6" t="s">
        <v>87</v>
      </c>
      <c r="D23" s="15"/>
      <c r="E23" s="15"/>
      <c r="F23" s="16">
        <v>0.54749999999999999</v>
      </c>
      <c r="G23" s="17"/>
      <c r="H23" s="16">
        <v>3.8325</v>
      </c>
      <c r="I23" s="15">
        <f>F23</f>
        <v>0.54749999999999999</v>
      </c>
      <c r="J23" s="16">
        <f>F23-H23</f>
        <v>-3.2850000000000001</v>
      </c>
      <c r="K23" s="34" t="s">
        <v>88</v>
      </c>
      <c r="L23" s="81" t="s">
        <v>89</v>
      </c>
      <c r="M23" s="82"/>
      <c r="N23" s="83"/>
    </row>
    <row r="24" spans="1:16" s="4" customFormat="1" ht="15.75" customHeight="1">
      <c r="A24" s="91"/>
      <c r="B24" s="91"/>
      <c r="C24" s="6" t="s">
        <v>90</v>
      </c>
      <c r="D24" s="15"/>
      <c r="E24" s="15"/>
      <c r="F24" s="16">
        <v>16.425000000000001</v>
      </c>
      <c r="G24" s="17"/>
      <c r="H24" s="16">
        <v>27.375</v>
      </c>
      <c r="I24" s="15">
        <f>F24</f>
        <v>16.425000000000001</v>
      </c>
      <c r="J24" s="16">
        <f>F24-H24</f>
        <v>-10.95</v>
      </c>
      <c r="K24" s="35"/>
      <c r="L24" s="36"/>
      <c r="M24" s="36"/>
      <c r="N24" s="37"/>
    </row>
    <row r="25" spans="1:16" s="4" customFormat="1" ht="15.75" customHeight="1">
      <c r="A25" s="91"/>
      <c r="B25" s="91" t="s">
        <v>91</v>
      </c>
      <c r="C25" s="6" t="s">
        <v>92</v>
      </c>
      <c r="D25" s="15"/>
      <c r="E25" s="15"/>
      <c r="F25" s="16"/>
      <c r="G25" s="16"/>
      <c r="H25" s="16"/>
      <c r="I25" s="16"/>
      <c r="J25" s="16"/>
      <c r="K25" s="84" t="s">
        <v>93</v>
      </c>
      <c r="L25" s="84"/>
      <c r="M25" s="84"/>
      <c r="N25" s="84"/>
    </row>
    <row r="26" spans="1:16" s="4" customFormat="1" ht="15.75" customHeight="1">
      <c r="A26" s="91"/>
      <c r="B26" s="91"/>
      <c r="C26" s="6" t="s">
        <v>94</v>
      </c>
      <c r="D26" s="15"/>
      <c r="E26" s="15"/>
      <c r="F26" s="16"/>
      <c r="G26" s="18"/>
      <c r="H26" s="18"/>
      <c r="I26" s="16"/>
      <c r="J26" s="16"/>
      <c r="K26" s="84" t="s">
        <v>93</v>
      </c>
      <c r="L26" s="84"/>
      <c r="M26" s="84"/>
      <c r="N26" s="84"/>
    </row>
    <row r="27" spans="1:16" s="4" customFormat="1" ht="15.75" customHeight="1">
      <c r="A27" s="91"/>
      <c r="B27" s="91"/>
      <c r="C27" s="6" t="s">
        <v>95</v>
      </c>
      <c r="D27" s="15"/>
      <c r="E27" s="15"/>
      <c r="F27" s="16"/>
      <c r="G27" s="16"/>
      <c r="H27" s="16"/>
      <c r="I27" s="16"/>
      <c r="J27" s="16"/>
      <c r="K27" s="84" t="s">
        <v>93</v>
      </c>
      <c r="L27" s="84"/>
      <c r="M27" s="84"/>
      <c r="N27" s="84"/>
    </row>
    <row r="28" spans="1:16" s="4" customFormat="1" ht="15.75" customHeight="1">
      <c r="A28" s="91"/>
      <c r="B28" s="91"/>
      <c r="C28" s="6" t="s">
        <v>96</v>
      </c>
      <c r="D28" s="15"/>
      <c r="E28" s="15"/>
      <c r="F28" s="16"/>
      <c r="G28" s="16"/>
      <c r="H28" s="16"/>
      <c r="I28" s="16"/>
      <c r="J28" s="16"/>
      <c r="K28" s="84" t="s">
        <v>93</v>
      </c>
      <c r="L28" s="84"/>
      <c r="M28" s="84"/>
      <c r="N28" s="84"/>
    </row>
    <row r="29" spans="1:16" s="4" customFormat="1" ht="15.75" customHeight="1">
      <c r="A29" s="91"/>
      <c r="B29" s="91"/>
      <c r="C29" s="6" t="s">
        <v>97</v>
      </c>
      <c r="D29" s="19"/>
      <c r="E29" s="19"/>
      <c r="F29" s="20"/>
      <c r="G29" s="20"/>
      <c r="H29" s="20"/>
      <c r="I29" s="16"/>
      <c r="J29" s="16"/>
      <c r="K29" s="85" t="s">
        <v>93</v>
      </c>
      <c r="L29" s="85"/>
      <c r="M29" s="85"/>
      <c r="N29" s="85"/>
    </row>
    <row r="30" spans="1:16" ht="22.5">
      <c r="A30" s="90" t="s">
        <v>98</v>
      </c>
      <c r="B30" s="90"/>
      <c r="C30" s="86" t="s">
        <v>99</v>
      </c>
      <c r="D30" s="87"/>
      <c r="E30" s="80" t="s">
        <v>100</v>
      </c>
      <c r="F30" s="80"/>
      <c r="G30" s="6" t="s">
        <v>101</v>
      </c>
      <c r="H30" s="6" t="s">
        <v>102</v>
      </c>
      <c r="I30" s="6" t="s">
        <v>103</v>
      </c>
      <c r="J30" s="6" t="s">
        <v>104</v>
      </c>
      <c r="K30" s="6" t="s">
        <v>105</v>
      </c>
      <c r="L30" s="79" t="s">
        <v>106</v>
      </c>
      <c r="M30" s="79"/>
      <c r="N30" s="79"/>
    </row>
    <row r="31" spans="1:16">
      <c r="A31" s="90"/>
      <c r="B31" s="90"/>
      <c r="C31" s="80" t="s">
        <v>107</v>
      </c>
      <c r="D31" s="80"/>
      <c r="E31" s="88"/>
      <c r="F31" s="54"/>
      <c r="G31" s="21"/>
      <c r="H31" s="22" t="s">
        <v>93</v>
      </c>
      <c r="I31" s="21"/>
      <c r="J31" s="21"/>
      <c r="K31" s="38"/>
      <c r="L31" s="89" t="s">
        <v>108</v>
      </c>
      <c r="M31" s="89"/>
      <c r="N31" s="89"/>
      <c r="P31" s="39"/>
    </row>
    <row r="32" spans="1:16">
      <c r="A32" s="90"/>
      <c r="B32" s="90"/>
      <c r="C32" s="80" t="s">
        <v>109</v>
      </c>
      <c r="D32" s="80"/>
      <c r="E32" s="88"/>
      <c r="F32" s="54"/>
      <c r="G32" s="21"/>
      <c r="H32" s="23" t="s">
        <v>93</v>
      </c>
      <c r="I32" s="21"/>
      <c r="J32" s="21"/>
      <c r="K32" s="38"/>
      <c r="L32" s="89" t="s">
        <v>108</v>
      </c>
      <c r="M32" s="89"/>
      <c r="N32" s="89"/>
    </row>
    <row r="33" spans="1:14">
      <c r="A33" s="90"/>
      <c r="B33" s="90"/>
      <c r="C33" s="80" t="s">
        <v>110</v>
      </c>
      <c r="D33" s="80"/>
      <c r="E33" s="88"/>
      <c r="F33" s="54"/>
      <c r="G33" s="21"/>
      <c r="H33" s="23" t="s">
        <v>93</v>
      </c>
      <c r="I33" s="21"/>
      <c r="J33" s="21"/>
      <c r="K33" s="38"/>
      <c r="L33" s="89" t="s">
        <v>108</v>
      </c>
      <c r="M33" s="89"/>
      <c r="N33" s="89"/>
    </row>
    <row r="34" spans="1:14">
      <c r="A34" s="90"/>
      <c r="B34" s="90"/>
      <c r="C34" s="80" t="s">
        <v>111</v>
      </c>
      <c r="D34" s="80"/>
      <c r="E34" s="88"/>
      <c r="F34" s="54"/>
      <c r="G34" s="21"/>
      <c r="H34" s="23" t="s">
        <v>93</v>
      </c>
      <c r="I34" s="21"/>
      <c r="J34" s="21"/>
      <c r="K34" s="38"/>
      <c r="L34" s="89" t="s">
        <v>108</v>
      </c>
      <c r="M34" s="89"/>
      <c r="N34" s="89"/>
    </row>
    <row r="35" spans="1:14" s="1" customFormat="1" ht="12">
      <c r="A35" s="24" t="s">
        <v>112</v>
      </c>
      <c r="B35" s="24"/>
      <c r="C35" s="24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s="1" customFormat="1" ht="12">
      <c r="A36" s="24" t="s">
        <v>113</v>
      </c>
      <c r="B36" s="24"/>
      <c r="C36" s="24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s="1" customFormat="1" ht="12">
      <c r="A37" s="24" t="s">
        <v>114</v>
      </c>
      <c r="B37" s="24"/>
      <c r="C37" s="24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s="1" customFormat="1" ht="12">
      <c r="A38" s="24" t="s">
        <v>115</v>
      </c>
      <c r="B38" s="24"/>
      <c r="C38" s="24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s="1" customFormat="1" ht="12">
      <c r="A39" s="24" t="s">
        <v>116</v>
      </c>
      <c r="B39" s="24"/>
      <c r="C39" s="24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</row>
  </sheetData>
  <sheetProtection password="ECF6" sheet="1" objects="1" formatCells="0" insertRows="0" deleteRows="0"/>
  <protectedRanges>
    <protectedRange sqref="H31 E31:G34 I31:N34" name="区域1"/>
  </protectedRanges>
  <mergeCells count="91"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L23:N23"/>
    <mergeCell ref="K25:N25"/>
    <mergeCell ref="K26:N26"/>
    <mergeCell ref="K27:N27"/>
    <mergeCell ref="K28:N28"/>
    <mergeCell ref="B17:C17"/>
    <mergeCell ref="D17:E17"/>
    <mergeCell ref="J17:N17"/>
    <mergeCell ref="D18:E18"/>
    <mergeCell ref="G18:J18"/>
    <mergeCell ref="B15:C15"/>
    <mergeCell ref="D15:E15"/>
    <mergeCell ref="J15:K15"/>
    <mergeCell ref="M15:N15"/>
    <mergeCell ref="B16:C16"/>
    <mergeCell ref="D16:E16"/>
    <mergeCell ref="J16:K16"/>
    <mergeCell ref="M16:N16"/>
    <mergeCell ref="B14:C14"/>
    <mergeCell ref="D14:G14"/>
    <mergeCell ref="H14:I14"/>
    <mergeCell ref="J14:K14"/>
    <mergeCell ref="M14:N14"/>
    <mergeCell ref="B12:C12"/>
    <mergeCell ref="H12:I12"/>
    <mergeCell ref="J12:N12"/>
    <mergeCell ref="B13:C13"/>
    <mergeCell ref="M13:N13"/>
    <mergeCell ref="B10:C10"/>
    <mergeCell ref="D10:G10"/>
    <mergeCell ref="H10:I10"/>
    <mergeCell ref="J10:N10"/>
    <mergeCell ref="B11:C11"/>
    <mergeCell ref="D11:G11"/>
    <mergeCell ref="H11:I11"/>
    <mergeCell ref="J11:N11"/>
    <mergeCell ref="B8:C8"/>
    <mergeCell ref="D8:G8"/>
    <mergeCell ref="H8:I8"/>
    <mergeCell ref="J8:N8"/>
    <mergeCell ref="B9:C9"/>
    <mergeCell ref="D9:G9"/>
    <mergeCell ref="H9:I9"/>
    <mergeCell ref="J9:N9"/>
    <mergeCell ref="B6:C6"/>
    <mergeCell ref="D6:G6"/>
    <mergeCell ref="H6:I6"/>
    <mergeCell ref="J6:N6"/>
    <mergeCell ref="B7:C7"/>
    <mergeCell ref="D7:G7"/>
    <mergeCell ref="H7:I7"/>
    <mergeCell ref="J7:N7"/>
    <mergeCell ref="B3:C3"/>
    <mergeCell ref="D3:G3"/>
    <mergeCell ref="B4:C4"/>
    <mergeCell ref="D4:G4"/>
    <mergeCell ref="B5:C5"/>
    <mergeCell ref="D5:G5"/>
    <mergeCell ref="A1:N1"/>
    <mergeCell ref="A2:C2"/>
    <mergeCell ref="D2:G2"/>
    <mergeCell ref="I2:J2"/>
    <mergeCell ref="K2:L2"/>
    <mergeCell ref="M2:N2"/>
  </mergeCells>
  <phoneticPr fontId="1" type="noConversion"/>
  <dataValidations count="10"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E12 E13 I13">
      <formula1>70</formula1>
      <formula2>140</formula2>
    </dataValidation>
    <dataValidation type="decimal" allowBlank="1" showInputMessage="1" showErrorMessage="1" sqref="D6:G6">
      <formula1>0</formula1>
      <formula2>120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G12 G13 K13">
      <formula1>3</formula1>
      <formula2>55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showInputMessage="1" showErrorMessage="1" sqref="M14:N14">
      <formula1>0</formula1>
      <formula2>1</formula2>
    </dataValidation>
    <dataValidation type="decimal" allowBlank="1" showInputMessage="1" showErrorMessage="1" sqref="E20:H20 J20 D21 E21:H21 E28:H28 E29:H29 D22:D29 I20:I24 I28:I29 J21:J24 J28:J29 E22:H24 E25:J27">
      <formula1>-9999999999999</formula1>
      <formula2>9999999999999</formula2>
    </dataValidation>
    <dataValidation type="decimal" allowBlank="1" showInputMessage="1" showErrorMessage="1" sqref="K31:K34">
      <formula1>0</formula1>
      <formula2>999999</formula2>
    </dataValidation>
  </dataValidations>
  <pageMargins left="0.67916666666666703" right="0.58888888888888902" top="0.35416666666666702" bottom="0.15625" header="0.20902777777777801" footer="0.235416666666667"/>
  <pageSetup paperSize="9" scale="68" firstPageNumber="4294963191" orientation="landscape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Pict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Pict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Pict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Pict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Pict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Pict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Pict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Pict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Pict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Pict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Sheet2!$A$3:$A$5</xm:f>
          </x14:formula1>
          <xm:sqref>D8:G8</xm:sqref>
        </x14:dataValidation>
        <x14:dataValidation type="list" allowBlank="1" showInputMessage="1" showErrorMessage="1">
          <x14:formula1>
            <xm:f>Sheet2!$B$3:$B$7</xm:f>
          </x14:formula1>
          <xm:sqref>J9:N9</xm:sqref>
        </x14:dataValidation>
        <x14:dataValidation type="list" allowBlank="1" showInputMessage="1" showErrorMessage="1">
          <x14:formula1>
            <xm:f>Sheet2!$H$2:$H$6</xm:f>
          </x14:formula1>
          <xm:sqref>D10:G10</xm:sqref>
        </x14:dataValidation>
        <x14:dataValidation type="list" allowBlank="1" showInputMessage="1" showErrorMessage="1">
          <x14:formula1>
            <xm:f>Sheet2!$I$3:$I$4</xm:f>
          </x14:formula1>
          <xm:sqref>J12:N12</xm:sqref>
        </x14:dataValidation>
        <x14:dataValidation type="list" allowBlank="1" showInputMessage="1" showErrorMessage="1">
          <x14:formula1>
            <xm:f>Sheet2!$E$2:$E$5</xm:f>
          </x14:formula1>
          <xm:sqref>I31</xm:sqref>
        </x14:dataValidation>
        <x14:dataValidation type="list" allowBlank="1" showInputMessage="1" showErrorMessage="1">
          <x14:formula1>
            <xm:f>Sheet2!$G$2:$G$4</xm:f>
          </x14:formula1>
          <xm:sqref>I34</xm:sqref>
        </x14:dataValidation>
        <x14:dataValidation type="list" allowBlank="1" showInputMessage="1" showErrorMessage="1">
          <x14:formula1>
            <xm:f>Sheet2!$C$2:$C$6</xm:f>
          </x14:formula1>
          <xm:sqref>G31:G34</xm:sqref>
        </x14:dataValidation>
        <x14:dataValidation type="list" allowBlank="1" showInputMessage="1" showErrorMessage="1">
          <x14:formula1>
            <xm:f>Sheet2!$F$2:$F$5</xm:f>
          </x14:formula1>
          <xm:sqref>I32:I33</xm:sqref>
        </x14:dataValidation>
        <x14:dataValidation type="list" allowBlank="1" showInputMessage="1" showErrorMessage="1">
          <x14:formula1>
            <xm:f>Sheet2!$D$2:$D$4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9" sqref="F19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117</v>
      </c>
      <c r="B1" t="s">
        <v>118</v>
      </c>
      <c r="C1" s="2" t="s">
        <v>119</v>
      </c>
      <c r="D1" s="2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</row>
    <row r="2" spans="1:10">
      <c r="C2" s="2"/>
      <c r="D2" s="2"/>
      <c r="E2" s="2"/>
      <c r="F2" s="2"/>
      <c r="G2" s="2"/>
      <c r="H2" s="2"/>
      <c r="I2" s="2"/>
    </row>
    <row r="3" spans="1:10" s="1" customFormat="1" ht="11.25">
      <c r="A3" s="1" t="s">
        <v>20</v>
      </c>
      <c r="B3" s="1" t="s">
        <v>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</row>
    <row r="4" spans="1:10" s="1" customFormat="1" ht="15" customHeight="1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F4" s="1" t="s">
        <v>139</v>
      </c>
      <c r="G4" s="1" t="s">
        <v>140</v>
      </c>
      <c r="H4" s="1" t="s">
        <v>141</v>
      </c>
      <c r="I4" s="1" t="s">
        <v>35</v>
      </c>
    </row>
    <row r="5" spans="1:10" s="1" customFormat="1" ht="11.25">
      <c r="A5" s="1" t="s">
        <v>142</v>
      </c>
      <c r="B5" s="3" t="s">
        <v>143</v>
      </c>
      <c r="C5" s="1" t="s">
        <v>144</v>
      </c>
      <c r="E5" s="1" t="s">
        <v>145</v>
      </c>
      <c r="F5" s="1" t="s">
        <v>146</v>
      </c>
      <c r="H5" s="1" t="s">
        <v>147</v>
      </c>
    </row>
    <row r="6" spans="1:10" s="1" customFormat="1" ht="11.25">
      <c r="B6" s="1" t="s">
        <v>148</v>
      </c>
      <c r="C6" s="1" t="s">
        <v>149</v>
      </c>
      <c r="H6" s="1" t="s">
        <v>150</v>
      </c>
    </row>
    <row r="7" spans="1:10" s="1" customFormat="1" ht="11.25">
      <c r="B7" s="1" t="s">
        <v>151</v>
      </c>
    </row>
  </sheetData>
  <phoneticPr fontId="22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User</cp:lastModifiedBy>
  <cp:lastPrinted>2019-02-25T03:29:00Z</cp:lastPrinted>
  <dcterms:created xsi:type="dcterms:W3CDTF">2017-06-16T01:23:00Z</dcterms:created>
  <dcterms:modified xsi:type="dcterms:W3CDTF">2021-03-15T08:10:28Z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